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od365-my.sharepoint-mil.us/personal/misty_l_crabtree_civ_mail_mil/Documents/Desktop/Desktop June 2026/SR3 Latest/"/>
    </mc:Choice>
  </mc:AlternateContent>
  <xr:revisionPtr revIDLastSave="16" documentId="8_{564B22A0-7D4E-4746-AE15-2E0FBF330AA1}" xr6:coauthVersionLast="47" xr6:coauthVersionMax="47" xr10:uidLastSave="{BAA68F77-1B69-4371-8EAA-FAC1DFE83BB6}"/>
  <workbookProtection workbookAlgorithmName="SHA-512" workbookHashValue="JeSUv4hhhW66tO+LM/uekFCNVlGECVUfG2KbYy6dcYU+VbVi4/1kYCuRSU8RHiCzX7MmtNPkSMiHCNL0nXayqA==" workbookSaltValue="Z9dmNaiRWavLaKwJoxr40Q==" workbookSpinCount="100000" lockStructure="1"/>
  <bookViews>
    <workbookView xWindow="57480" yWindow="90" windowWidth="29040" windowHeight="15510" activeTab="1" xr2:uid="{7BCFF6CD-086C-4DBE-82DF-B8BEAF5D3A9E}"/>
  </bookViews>
  <sheets>
    <sheet name="Instructions and Tips" sheetId="14" r:id="rId1"/>
    <sheet name="Scorecard" sheetId="7" r:id="rId2"/>
    <sheet name="Criteria (General Conformity)" sheetId="11" r:id="rId3"/>
    <sheet name="Terms and Definitions" sheetId="12" r:id="rId4"/>
    <sheet name="Appointed Personnel Duties" sheetId="15" r:id="rId5"/>
    <sheet name="2.0 Summary of Changes" sheetId="13" r:id="rId6"/>
    <sheet name="Calculations" sheetId="9" state="hidden" r:id="rId7"/>
  </sheets>
  <definedNames>
    <definedName name="_xlnm._FilterDatabase" localSheetId="5" hidden="1">'2.0 Summary of Changes'!$B$1:$C$1</definedName>
    <definedName name="_xlnm._FilterDatabase" localSheetId="6" hidden="1">Calculations!$D$1:$D$18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11" l="1"/>
  <c r="L24" i="11"/>
  <c r="L16" i="11"/>
  <c r="L10" i="11"/>
  <c r="L12" i="11"/>
  <c r="L11" i="11"/>
  <c r="H10" i="11"/>
  <c r="H9" i="11"/>
  <c r="I47" i="11" l="1"/>
  <c r="I46" i="11"/>
  <c r="I45" i="11"/>
  <c r="I11" i="11"/>
  <c r="I52" i="11"/>
  <c r="I51" i="11"/>
  <c r="I50" i="11"/>
  <c r="I49" i="11"/>
  <c r="I33" i="11"/>
  <c r="I32" i="11"/>
  <c r="I13" i="11"/>
  <c r="I48" i="11" l="1"/>
  <c r="I8" i="11"/>
  <c r="I12" i="11"/>
  <c r="I9" i="11"/>
  <c r="I10" i="11"/>
  <c r="I16" i="11"/>
  <c r="I15" i="11"/>
  <c r="I26" i="11"/>
  <c r="I25" i="11"/>
  <c r="I24" i="11"/>
  <c r="I23" i="11"/>
  <c r="I22" i="11"/>
  <c r="I21" i="11"/>
  <c r="I20" i="11"/>
  <c r="I19" i="11"/>
  <c r="I18" i="11"/>
  <c r="I17" i="11"/>
  <c r="I44" i="11"/>
  <c r="A61" i="11"/>
  <c r="K17" i="7" s="1"/>
  <c r="I63" i="11"/>
  <c r="I62" i="11"/>
  <c r="I61" i="11"/>
  <c r="A60" i="11"/>
  <c r="K16" i="7" s="1"/>
  <c r="I60" i="11"/>
  <c r="A56" i="11"/>
  <c r="K15" i="7" s="1"/>
  <c r="I59" i="11"/>
  <c r="I58" i="11"/>
  <c r="I57" i="11"/>
  <c r="I56" i="11"/>
  <c r="A54" i="11"/>
  <c r="K14" i="7" s="1"/>
  <c r="I55" i="11"/>
  <c r="I54" i="11"/>
  <c r="A53" i="11"/>
  <c r="K13" i="7" s="1"/>
  <c r="A49" i="11"/>
  <c r="I17" i="7" s="1"/>
  <c r="I53" i="11"/>
  <c r="A47" i="11"/>
  <c r="I16" i="7" s="1"/>
  <c r="A46" i="11"/>
  <c r="I15" i="7" s="1"/>
  <c r="A45" i="11"/>
  <c r="I14" i="7" s="1"/>
  <c r="A44" i="11"/>
  <c r="I13" i="7" s="1"/>
  <c r="A43" i="11"/>
  <c r="G17" i="7" s="1"/>
  <c r="I43" i="11"/>
  <c r="I41" i="11"/>
  <c r="A41" i="11"/>
  <c r="G16" i="7" s="1"/>
  <c r="I42" i="11"/>
  <c r="I40" i="11"/>
  <c r="I39" i="11"/>
  <c r="I38" i="11"/>
  <c r="I37" i="11"/>
  <c r="I36" i="11"/>
  <c r="I35" i="11"/>
  <c r="I34" i="11"/>
  <c r="A34" i="11"/>
  <c r="G15" i="7" s="1"/>
  <c r="A32" i="11"/>
  <c r="G14" i="7" s="1"/>
  <c r="A30" i="11"/>
  <c r="G13" i="7" s="1"/>
  <c r="I31" i="11"/>
  <c r="I30" i="11"/>
  <c r="A27" i="11"/>
  <c r="E17" i="7" s="1"/>
  <c r="I29" i="11"/>
  <c r="I28" i="11"/>
  <c r="I27" i="11"/>
  <c r="A17" i="11"/>
  <c r="E16" i="7" s="1"/>
  <c r="A13" i="11"/>
  <c r="E15" i="7" s="1"/>
  <c r="I14" i="11"/>
  <c r="A8" i="11"/>
  <c r="E14" i="7" s="1"/>
  <c r="A2" i="11"/>
  <c r="E13" i="7" s="1"/>
  <c r="I2" i="11"/>
  <c r="I3" i="11"/>
  <c r="I4" i="11"/>
  <c r="I5" i="11"/>
  <c r="I6" i="11"/>
  <c r="I7" i="11"/>
  <c r="I18" i="7" l="1"/>
  <c r="G18" i="7"/>
  <c r="E18" i="7"/>
  <c r="I11" i="7" l="1"/>
  <c r="I22" i="7" s="1"/>
  <c r="I19" i="7" l="1"/>
  <c r="K18" i="7" l="1"/>
  <c r="I20" i="7" s="1"/>
  <c r="I21" i="7" s="1"/>
  <c r="I25" i="7" s="1"/>
  <c r="I2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Crabtree, Misty, CIV, DCSA</author>
  </authors>
  <commentList>
    <comment ref="L1" authorId="0" shapeId="0" xr:uid="{F94A3E46-2A52-4B51-BED3-A3E7F11D93B4}">
      <text>
        <r>
          <rPr>
            <sz val="9"/>
            <color indexed="81"/>
            <rFont val="Tahoma"/>
            <family val="2"/>
          </rPr>
          <t xml:space="preserve">Optional notes field is used to document justifications, specific evidence, sample sizes and outcomes of interviews, or internal remarks for self-inspection purposes. </t>
        </r>
      </text>
    </comment>
  </commentList>
</comments>
</file>

<file path=xl/sharedStrings.xml><?xml version="1.0" encoding="utf-8"?>
<sst xmlns="http://schemas.openxmlformats.org/spreadsheetml/2006/main" count="327" uniqueCount="282">
  <si>
    <t>Security Review Rating Scorecard</t>
  </si>
  <si>
    <t>Facility Information</t>
  </si>
  <si>
    <t xml:space="preserve">Legal Name:  </t>
  </si>
  <si>
    <t xml:space="preserve">CAGE Code:  </t>
  </si>
  <si>
    <t xml:space="preserve">Security Review Date:  </t>
  </si>
  <si>
    <t xml:space="preserve">Complexity Tier:  </t>
  </si>
  <si>
    <t>Select One</t>
  </si>
  <si>
    <t>Security Review Results</t>
  </si>
  <si>
    <t xml:space="preserve">Critical Vulnerabilities </t>
  </si>
  <si>
    <t>Serious Vulnerabilities (Systemic)</t>
  </si>
  <si>
    <t>Serious Vulnerabilities (Isolated)</t>
  </si>
  <si>
    <t>Serious Security Issues</t>
  </si>
  <si>
    <t>Administrative Findings</t>
  </si>
  <si>
    <t>General Conformity:</t>
  </si>
  <si>
    <t>Criteria Review Results</t>
  </si>
  <si>
    <t xml:space="preserve">NISPOM Effectiveness             (5 points each)  </t>
  </si>
  <si>
    <t>Management Support          (5 points each)</t>
  </si>
  <si>
    <t>Security Awareness            (1 point each)</t>
  </si>
  <si>
    <t>Security Community                (1 point each)</t>
  </si>
  <si>
    <t>NE-1</t>
  </si>
  <si>
    <t>MS-1</t>
  </si>
  <si>
    <t>SA-1</t>
  </si>
  <si>
    <t>SC-1</t>
  </si>
  <si>
    <t>NE-2</t>
  </si>
  <si>
    <t>MS-2</t>
  </si>
  <si>
    <t>SA-2</t>
  </si>
  <si>
    <t>SC-2</t>
  </si>
  <si>
    <t>NE-3</t>
  </si>
  <si>
    <t>MS-3</t>
  </si>
  <si>
    <t>SA-3</t>
  </si>
  <si>
    <t>SC-3</t>
  </si>
  <si>
    <t>NE-4</t>
  </si>
  <si>
    <t>MS-4</t>
  </si>
  <si>
    <t>SA-4</t>
  </si>
  <si>
    <t>SC-4</t>
  </si>
  <si>
    <t>NE-5</t>
  </si>
  <si>
    <t>MS-5</t>
  </si>
  <si>
    <t>SA-5</t>
  </si>
  <si>
    <t>SC-5</t>
  </si>
  <si>
    <t>Points</t>
  </si>
  <si>
    <t>Security Rating Results</t>
  </si>
  <si>
    <t xml:space="preserve">Starting Score </t>
  </si>
  <si>
    <t>Criteria Review Points</t>
  </si>
  <si>
    <t>Provisional Security Rating Score</t>
  </si>
  <si>
    <t>Maximum Allowed Score</t>
  </si>
  <si>
    <t>Coordinated Security Rating (Non-Conformity):</t>
  </si>
  <si>
    <t>Not Applicable</t>
  </si>
  <si>
    <t>Final Security Rating:</t>
  </si>
  <si>
    <t>Final Security Rating Score:</t>
  </si>
  <si>
    <t xml:space="preserve">NE = NISPOM Effectiveness     MS = Management Support     SA = Security Awareness     SC = Security Community                                                                                                                                                           </t>
  </si>
  <si>
    <t>Security Rating Score Range</t>
  </si>
  <si>
    <t>Unsatisfactory</t>
  </si>
  <si>
    <t>Marginal</t>
  </si>
  <si>
    <t>Satisfactory</t>
  </si>
  <si>
    <t>Commendable</t>
  </si>
  <si>
    <t>Superior</t>
  </si>
  <si>
    <t>90 - 130</t>
  </si>
  <si>
    <t xml:space="preserve">131 - 150 </t>
  </si>
  <si>
    <t xml:space="preserve">151 - 160 </t>
  </si>
  <si>
    <t xml:space="preserve">                                                                                                                                                                                                                                                                                                                            </t>
  </si>
  <si>
    <t>Pending</t>
  </si>
  <si>
    <t>Complexity Tiers</t>
  </si>
  <si>
    <t>Numbers</t>
  </si>
  <si>
    <t>Final Rating (NC)</t>
  </si>
  <si>
    <t>Criteria</t>
  </si>
  <si>
    <t>Tier 0 - No Safeguarding</t>
  </si>
  <si>
    <t>Yes</t>
  </si>
  <si>
    <t>Tier 1 - Safeguarding (no classified IS)</t>
  </si>
  <si>
    <t>No</t>
  </si>
  <si>
    <t>Tier 2 - Safeguarding (with classified IS)</t>
  </si>
  <si>
    <t>Achieved</t>
  </si>
  <si>
    <t>Description</t>
  </si>
  <si>
    <t>Facility promptly informed DCSA of any security violations and mitigated any known vulnerabilities and administrative findings in a timely manner.</t>
  </si>
  <si>
    <t>Criteria Requirements</t>
  </si>
  <si>
    <r>
      <rPr>
        <b/>
        <sz val="11"/>
        <color theme="1"/>
        <rFont val="Times New Roman"/>
        <family val="1"/>
      </rPr>
      <t>e.</t>
    </r>
    <r>
      <rPr>
        <sz val="11"/>
        <color theme="1"/>
        <rFont val="Times New Roman"/>
        <family val="1"/>
      </rPr>
      <t xml:space="preserve">  Maintained documented procedures related to mitigating NISPOM non-compliances within established timelines identified in NE-1.d.</t>
    </r>
  </si>
  <si>
    <t>Supporting Information</t>
  </si>
  <si>
    <r>
      <rPr>
        <b/>
        <sz val="11"/>
        <color theme="1"/>
        <rFont val="Times New Roman"/>
        <family val="1"/>
      </rPr>
      <t>a.</t>
    </r>
    <r>
      <rPr>
        <sz val="11"/>
        <color theme="1"/>
        <rFont val="Times New Roman"/>
        <family val="1"/>
      </rPr>
      <t xml:space="preserve">	</t>
    </r>
    <r>
      <rPr>
        <sz val="11"/>
        <color rgb="FF0070C0"/>
        <rFont val="Times New Roman"/>
        <family val="1"/>
      </rPr>
      <t xml:space="preserve">Security staff </t>
    </r>
    <r>
      <rPr>
        <sz val="11"/>
        <color theme="1"/>
        <rFont val="Times New Roman"/>
        <family val="1"/>
      </rPr>
      <t>explained the facility’s security incident procedures and the requirement to report security violations to DCSA within timeframes listed in NE-1.c.</t>
    </r>
  </si>
  <si>
    <r>
      <rPr>
        <b/>
        <sz val="11"/>
        <color theme="1"/>
        <rFont val="Times New Roman"/>
        <family val="1"/>
      </rPr>
      <t>d.</t>
    </r>
    <r>
      <rPr>
        <sz val="11"/>
        <color theme="1"/>
        <rFont val="Times New Roman"/>
        <family val="1"/>
      </rPr>
      <t xml:space="preserve">  </t>
    </r>
    <r>
      <rPr>
        <sz val="11"/>
        <color rgb="FF0070C0"/>
        <rFont val="Times New Roman"/>
        <family val="1"/>
      </rPr>
      <t>Security staff</t>
    </r>
    <r>
      <rPr>
        <sz val="11"/>
        <color theme="1"/>
        <rFont val="Times New Roman"/>
        <family val="1"/>
      </rPr>
      <t xml:space="preserve"> explained the requirement to mitigate identified NISPOM non-compliances within the established timelines (15-calendar days for </t>
    </r>
    <r>
      <rPr>
        <sz val="11"/>
        <color rgb="FF0070C0"/>
        <rFont val="Times New Roman"/>
        <family val="1"/>
      </rPr>
      <t>vulnerabilities</t>
    </r>
    <r>
      <rPr>
        <sz val="11"/>
        <color theme="1"/>
        <rFont val="Times New Roman"/>
        <family val="1"/>
      </rPr>
      <t xml:space="preserve">, 30-calendar days for </t>
    </r>
    <r>
      <rPr>
        <sz val="11"/>
        <color rgb="FF0070C0"/>
        <rFont val="Times New Roman"/>
        <family val="1"/>
      </rPr>
      <t>administrative</t>
    </r>
    <r>
      <rPr>
        <sz val="11"/>
        <color theme="7"/>
        <rFont val="Times New Roman"/>
        <family val="1"/>
      </rPr>
      <t xml:space="preserve"> </t>
    </r>
    <r>
      <rPr>
        <sz val="11"/>
        <color rgb="FF0070C0"/>
        <rFont val="Times New Roman"/>
        <family val="1"/>
      </rPr>
      <t>findings</t>
    </r>
    <r>
      <rPr>
        <sz val="11"/>
        <color theme="1"/>
        <rFont val="Times New Roman"/>
        <family val="1"/>
      </rPr>
      <t xml:space="preserve">). </t>
    </r>
  </si>
  <si>
    <t xml:space="preserve">NE-2
</t>
  </si>
  <si>
    <t>Facility maintained documented security procedures outlining all applicable requirements of the NISPOM for their operations and involvement with classified information and implemented those procedures to protect classified information.</t>
  </si>
  <si>
    <t xml:space="preserve">Facility completed compliant and effective self-inspections that addressed issues and concerns in a timely manner. </t>
  </si>
  <si>
    <r>
      <rPr>
        <b/>
        <sz val="11"/>
        <color theme="1"/>
        <rFont val="Times New Roman"/>
        <family val="1"/>
      </rPr>
      <t xml:space="preserve">a. </t>
    </r>
    <r>
      <rPr>
        <sz val="11"/>
        <color theme="1"/>
        <rFont val="Times New Roman"/>
        <family val="1"/>
      </rPr>
      <t xml:space="preserve"> Ensured continuity of operations by:
1.  Ensuring a Senior Management Official (SMO), Facility Security Officer (FSO), Insider Threat Program Senior Official (ITPSO), and Information Systems Security Manager (ISSM) (when applicable), were appointed throughout the security review cycle, or
2.  Established and implemented a written contingency plan to ensure there was no gap in appointed personnel to a level that impacted successful implementation of the security program.</t>
    </r>
  </si>
  <si>
    <r>
      <rPr>
        <b/>
        <sz val="11"/>
        <color theme="1"/>
        <rFont val="Times New Roman"/>
        <family val="1"/>
      </rPr>
      <t>b.</t>
    </r>
    <r>
      <rPr>
        <sz val="11"/>
        <color theme="1"/>
        <rFont val="Times New Roman"/>
        <family val="1"/>
      </rPr>
      <t xml:space="preserve">  Updated documented procedures within 30 calendar days when the following qualifying changes impacted successful implementation of the security program: self-inspection process, policy updates, changes impacting risk to classified information, and other items.</t>
    </r>
  </si>
  <si>
    <r>
      <rPr>
        <b/>
        <sz val="11"/>
        <color theme="1"/>
        <rFont val="Times New Roman"/>
        <family val="1"/>
      </rPr>
      <t>c.</t>
    </r>
    <r>
      <rPr>
        <sz val="11"/>
        <color theme="1"/>
        <rFont val="Times New Roman"/>
        <family val="1"/>
      </rPr>
      <t xml:space="preserve">  Reviewed NISPOM elements at a level commensurate with facility operations to identify NISPOM non-compliances.</t>
    </r>
  </si>
  <si>
    <r>
      <rPr>
        <b/>
        <sz val="11"/>
        <color theme="1"/>
        <rFont val="Times New Roman"/>
        <family val="1"/>
      </rPr>
      <t>d.</t>
    </r>
    <r>
      <rPr>
        <sz val="11"/>
        <color theme="1"/>
        <rFont val="Times New Roman"/>
        <family val="1"/>
      </rPr>
      <t xml:space="preserve"> Reviewed internal processes to identify gaps in security controls and determine the effectiveness of implemented procedures.</t>
    </r>
  </si>
  <si>
    <r>
      <rPr>
        <b/>
        <sz val="11"/>
        <color theme="1"/>
        <rFont val="Times New Roman"/>
        <family val="1"/>
      </rPr>
      <t xml:space="preserve">f. </t>
    </r>
    <r>
      <rPr>
        <sz val="11"/>
        <color theme="1"/>
        <rFont val="Times New Roman"/>
        <family val="1"/>
      </rPr>
      <t xml:space="preserve"> Reviewed the FCL information in NISS and, if needed, submitted a facility profile update request or changed condition package.</t>
    </r>
  </si>
  <si>
    <r>
      <rPr>
        <b/>
        <sz val="11"/>
        <color theme="1"/>
        <rFont val="Times New Roman"/>
        <family val="1"/>
      </rPr>
      <t xml:space="preserve">b. </t>
    </r>
    <r>
      <rPr>
        <sz val="11"/>
        <color theme="1"/>
        <rFont val="Times New Roman"/>
        <family val="1"/>
      </rPr>
      <t xml:space="preserve"> Adhered to the classified information systems continuous monitoring activity requirements that are part of the IS authorization, if applicable.</t>
    </r>
  </si>
  <si>
    <r>
      <rPr>
        <b/>
        <sz val="11"/>
        <color theme="1"/>
        <rFont val="Times New Roman"/>
        <family val="1"/>
      </rPr>
      <t xml:space="preserve">c. </t>
    </r>
    <r>
      <rPr>
        <sz val="11"/>
        <color theme="1"/>
        <rFont val="Times New Roman"/>
        <family val="1"/>
      </rPr>
      <t xml:space="preserve"> </t>
    </r>
    <r>
      <rPr>
        <sz val="11"/>
        <color rgb="FF0070C0"/>
        <rFont val="Times New Roman"/>
        <family val="1"/>
      </rPr>
      <t>Security staff</t>
    </r>
    <r>
      <rPr>
        <sz val="11"/>
        <color theme="1"/>
        <rFont val="Times New Roman"/>
        <family val="1"/>
      </rPr>
      <t xml:space="preserve"> provided relevant personnel with a copy of the documented procedures to heighten their security awareness.</t>
    </r>
  </si>
  <si>
    <r>
      <rPr>
        <b/>
        <sz val="11"/>
        <color theme="1"/>
        <rFont val="Times New Roman"/>
        <family val="1"/>
      </rPr>
      <t>d.</t>
    </r>
    <r>
      <rPr>
        <sz val="11"/>
        <color theme="1"/>
        <rFont val="Times New Roman"/>
        <family val="1"/>
      </rPr>
      <t xml:space="preserve">  </t>
    </r>
    <r>
      <rPr>
        <sz val="11"/>
        <color rgb="FF0070C0"/>
        <rFont val="Times New Roman"/>
        <family val="1"/>
      </rPr>
      <t>Contractor personnel</t>
    </r>
    <r>
      <rPr>
        <sz val="11"/>
        <color theme="1"/>
        <rFont val="Times New Roman"/>
        <family val="1"/>
      </rPr>
      <t xml:space="preserve"> followed the processes outlined within the documented procedures. </t>
    </r>
  </si>
  <si>
    <r>
      <rPr>
        <b/>
        <sz val="11"/>
        <color theme="1"/>
        <rFont val="Times New Roman"/>
        <family val="1"/>
      </rPr>
      <t>e.</t>
    </r>
    <r>
      <rPr>
        <sz val="11"/>
        <color theme="1"/>
        <rFont val="Times New Roman"/>
        <family val="1"/>
      </rPr>
      <t xml:space="preserve">  Reviewed </t>
    </r>
    <r>
      <rPr>
        <sz val="11"/>
        <color rgb="FF0070C0"/>
        <rFont val="Times New Roman"/>
        <family val="1"/>
      </rPr>
      <t>approach vectors</t>
    </r>
    <r>
      <rPr>
        <sz val="11"/>
        <color theme="1"/>
        <rFont val="Times New Roman"/>
        <family val="1"/>
      </rPr>
      <t xml:space="preserve"> to determine if countermeasures were in place to mitigate potential threats.</t>
    </r>
  </si>
  <si>
    <r>
      <rPr>
        <b/>
        <sz val="11"/>
        <color theme="1"/>
        <rFont val="Times New Roman"/>
        <family val="1"/>
      </rPr>
      <t>g.</t>
    </r>
    <r>
      <rPr>
        <sz val="11"/>
        <color theme="1"/>
        <rFont val="Times New Roman"/>
        <family val="1"/>
      </rPr>
      <t xml:space="preserve">  Evaluated </t>
    </r>
    <r>
      <rPr>
        <sz val="11"/>
        <color rgb="FF0070C0"/>
        <rFont val="Times New Roman"/>
        <family val="1"/>
      </rPr>
      <t>contractor personnel</t>
    </r>
    <r>
      <rPr>
        <sz val="11"/>
        <color theme="1"/>
        <rFont val="Times New Roman"/>
        <family val="1"/>
      </rPr>
      <t>'s knowledge and awareness of security procedures through personnel interviews, surveys, or other means.</t>
    </r>
  </si>
  <si>
    <t>Management was aware of the facility's classified operations and remained informed of any identified issues or concerns and supported implementation of measures to mitigate known issues.</t>
  </si>
  <si>
    <t xml:space="preserve">Management was aware of approach vectors applicable to the facility and supported implementation of measures to counter potential threats. </t>
  </si>
  <si>
    <r>
      <rPr>
        <b/>
        <sz val="11"/>
        <color theme="1"/>
        <rFont val="Times New Roman"/>
        <family val="1"/>
      </rPr>
      <t>b.</t>
    </r>
    <r>
      <rPr>
        <sz val="11"/>
        <color theme="1"/>
        <rFont val="Times New Roman"/>
        <family val="1"/>
      </rPr>
      <t xml:space="preserve">  </t>
    </r>
    <r>
      <rPr>
        <sz val="11"/>
        <color rgb="FF0070C0"/>
        <rFont val="Times New Roman"/>
        <family val="1"/>
      </rPr>
      <t xml:space="preserve">Security staff </t>
    </r>
    <r>
      <rPr>
        <sz val="11"/>
        <color theme="1"/>
        <rFont val="Times New Roman"/>
        <family val="1"/>
      </rPr>
      <t>briefed management on any necessary or lacking resources for effective implementation of the security program.</t>
    </r>
  </si>
  <si>
    <r>
      <rPr>
        <b/>
        <sz val="11"/>
        <color theme="1"/>
        <rFont val="Times New Roman"/>
        <family val="1"/>
      </rPr>
      <t>d.</t>
    </r>
    <r>
      <rPr>
        <sz val="11"/>
        <color theme="1"/>
        <rFont val="Times New Roman"/>
        <family val="1"/>
      </rPr>
      <t xml:space="preserve">  KMP were briefed on the results of the self-inspection throughout the security review cycle.</t>
    </r>
  </si>
  <si>
    <r>
      <rPr>
        <b/>
        <sz val="11"/>
        <color theme="1"/>
        <rFont val="Times New Roman"/>
        <family val="1"/>
      </rPr>
      <t>g.</t>
    </r>
    <r>
      <rPr>
        <sz val="11"/>
        <color theme="1"/>
        <rFont val="Times New Roman"/>
        <family val="1"/>
      </rPr>
      <t xml:space="preserve">  </t>
    </r>
    <r>
      <rPr>
        <sz val="11"/>
        <color rgb="FF0070C0"/>
        <rFont val="Times New Roman"/>
        <family val="1"/>
      </rPr>
      <t xml:space="preserve">Security staff </t>
    </r>
    <r>
      <rPr>
        <sz val="11"/>
        <color theme="1"/>
        <rFont val="Times New Roman"/>
        <family val="1"/>
      </rPr>
      <t xml:space="preserve">briefed </t>
    </r>
    <r>
      <rPr>
        <sz val="11"/>
        <color rgb="FF0070C0"/>
        <rFont val="Times New Roman"/>
        <family val="1"/>
      </rPr>
      <t>management</t>
    </r>
    <r>
      <rPr>
        <sz val="11"/>
        <color theme="1"/>
        <rFont val="Times New Roman"/>
        <family val="1"/>
      </rPr>
      <t xml:space="preserve"> on the classified IS Configuration Change Board (CCB) to mange and oversee changes to the project, scope, and budget.</t>
    </r>
  </si>
  <si>
    <t>Contractor implemented a culture of security within the organization.</t>
  </si>
  <si>
    <t>Contractor personnel understood the security processes and documented security procedures relevant to their position.</t>
  </si>
  <si>
    <t>Contractor personnel understood what required protection related to classified contracts, security classification guidance, and approach vectors applicable to their position.</t>
  </si>
  <si>
    <t>Contractor personnel protected classified information in accordance with documented security procedures, NISPOM standards, and contractual requirements.</t>
  </si>
  <si>
    <t>Contractor personnel understood reporting requirements and reported relevant events.</t>
  </si>
  <si>
    <t>Contractor cooperated with government entities during official visits and security investigations.</t>
  </si>
  <si>
    <t xml:space="preserve">Contractor reported events to DCSA and OGAs in accordance with NISPOM and contractual requirements and supported the interest of national security by sharing relevant threat information with the security community. </t>
  </si>
  <si>
    <t>Contractor coordinated with relevant stakeholders to obtain accurate and sufficient security classification guidance.</t>
  </si>
  <si>
    <t xml:space="preserve">Contractor provided support to the security community that positively impacted the national industrial security program. </t>
  </si>
  <si>
    <t>Contractor participated in security community events, conferences, or webinars that positively impacted their security program.</t>
  </si>
  <si>
    <r>
      <rPr>
        <b/>
        <sz val="11"/>
        <color theme="1"/>
        <rFont val="Times New Roman"/>
        <family val="1"/>
      </rPr>
      <t>d.</t>
    </r>
    <r>
      <rPr>
        <sz val="11"/>
        <color theme="1"/>
        <rFont val="Times New Roman"/>
        <family val="1"/>
      </rPr>
      <t xml:space="preserve"> Coordinated with the customer for a Risk Acknowledgment Letter, when appropriate, for classified information systems. </t>
    </r>
  </si>
  <si>
    <t>Term</t>
  </si>
  <si>
    <t>Definition</t>
  </si>
  <si>
    <t>Administrative Finding</t>
  </si>
  <si>
    <t xml:space="preserve">Identified weakness in a contractor’s security program indicating non-compliance with the NISPOM that, based on collected evidence and implemented supplementary controls, could not be exploited to gain unauthorized access to classified information. </t>
  </si>
  <si>
    <t>Approach Vector</t>
  </si>
  <si>
    <t>Contractor Personnel</t>
  </si>
  <si>
    <t>Government Entities</t>
  </si>
  <si>
    <t>Management</t>
  </si>
  <si>
    <t>Security Incident</t>
  </si>
  <si>
    <t>Security Infraction</t>
  </si>
  <si>
    <t>Security Staff</t>
  </si>
  <si>
    <t>Security Community</t>
  </si>
  <si>
    <t>Suspicious Contacts</t>
  </si>
  <si>
    <t>Security Violation</t>
  </si>
  <si>
    <t>Vulnerability</t>
  </si>
  <si>
    <t xml:space="preserve">Methods of contact used by an adversary to execute an operation and are identified within the DCSA MCMO Matrix and Targeting U.S. Technologies report. Recommended countermeasures for each contact method are located at https://securityawareness.usalearning.gov/cdse/matrix/index.html. </t>
  </si>
  <si>
    <t xml:space="preserve">Includes cleared and uncleared employees, on-site subcontractors, on-site government personnel, and visitors (as appropriate). </t>
  </si>
  <si>
    <t xml:space="preserve">Includes DCSA, Government Contractor Activities (GCA), Department of Defense Inspector General (DOD IG), and other government agencies. </t>
  </si>
  <si>
    <t xml:space="preserve">Indicates actual or potential risk to classified information and is further categorized as an infraction or violation. Security incidents typically involve a security procedure that was not in place or was not followed properly (e.g., unsecured classified documents, improper receipt of classified material, data spills). </t>
  </si>
  <si>
    <t>Security incident that does not result in loss, compromise or suspected compromise.</t>
  </si>
  <si>
    <t>Includes industrial security personnel, other cleared contractors, DCSA, GCAs, or other government entities.</t>
  </si>
  <si>
    <t xml:space="preserve">Efforts by any individual, regardless of nationality, to obtain illegal or unauthorized access to classified information or to compromise a cleared employee, as well as all contacts with suspected intelligence officers from any country, or any contract which suggests the employee concerned may be the target of an attempted exploitation by the intelligence services of another country. </t>
  </si>
  <si>
    <t xml:space="preserve">Security incident that results in loss, compromise, or suspected compromise. </t>
  </si>
  <si>
    <t xml:space="preserve">Includes the SMO, KMP, program managers, and other management throughout the chain of command involved in classified operations. </t>
  </si>
  <si>
    <t>Includes the Chief Security Officer, Director of Security, Security Manager, FSO, ITPSO, ISSM, and others as appropriate.</t>
  </si>
  <si>
    <t>Appointed security personnel fully performed their duties and responsibilities outlined in the NISPOM.</t>
  </si>
  <si>
    <r>
      <rPr>
        <b/>
        <sz val="11"/>
        <color theme="1"/>
        <rFont val="Times New Roman"/>
        <family val="1"/>
      </rPr>
      <t>h.</t>
    </r>
    <r>
      <rPr>
        <sz val="11"/>
        <color theme="1"/>
        <rFont val="Times New Roman"/>
        <family val="1"/>
      </rPr>
      <t xml:space="preserve">  Mitigated </t>
    </r>
    <r>
      <rPr>
        <sz val="11"/>
        <color rgb="FF0070C0"/>
        <rFont val="Times New Roman"/>
        <family val="1"/>
      </rPr>
      <t>vulnerabilities</t>
    </r>
    <r>
      <rPr>
        <sz val="11"/>
        <color theme="1"/>
        <rFont val="Times New Roman"/>
        <family val="1"/>
      </rPr>
      <t xml:space="preserve"> identified during the self-inspection within 15 calendar days from identification and </t>
    </r>
    <r>
      <rPr>
        <sz val="11"/>
        <color rgb="FF0070C0"/>
        <rFont val="Times New Roman"/>
        <family val="1"/>
      </rPr>
      <t>administrative findings</t>
    </r>
    <r>
      <rPr>
        <sz val="11"/>
        <color theme="1"/>
        <rFont val="Times New Roman"/>
        <family val="1"/>
      </rPr>
      <t xml:space="preserve"> within 30 calendar days from identification.  If unable to mitigate identified issues within the required timeframe, implemented a plan to track and monitor mitigation, and communicated the plan and associated milestones to DCSA.</t>
    </r>
  </si>
  <si>
    <t>Facility implemented a continuous monitoring program that facilitated ongoing awareness of threats, vulnerabilities, and changes in classified operations to support organizational risk management decisions.</t>
  </si>
  <si>
    <t>Management included the security staff in business decisions that impact the security program and promptly notified the security staff of changed conditions impacting the facility clearance.</t>
  </si>
  <si>
    <t>Management provided the security staff with sufficient personnel and resources to oversee the security program and ensure prompt support and successful execution of a compliant security program.</t>
  </si>
  <si>
    <r>
      <rPr>
        <b/>
        <sz val="11"/>
        <color theme="1"/>
        <rFont val="Times New Roman"/>
        <family val="1"/>
      </rPr>
      <t>e.</t>
    </r>
    <r>
      <rPr>
        <sz val="11"/>
        <color theme="1"/>
        <rFont val="Times New Roman"/>
        <family val="1"/>
      </rPr>
      <t xml:space="preserve"> </t>
    </r>
    <r>
      <rPr>
        <sz val="11"/>
        <color rgb="FF0070C0"/>
        <rFont val="Times New Roman"/>
        <family val="1"/>
      </rPr>
      <t xml:space="preserve"> Security staff</t>
    </r>
    <r>
      <rPr>
        <sz val="11"/>
        <color theme="1"/>
        <rFont val="Times New Roman"/>
        <family val="1"/>
      </rPr>
      <t xml:space="preserve"> notified </t>
    </r>
    <r>
      <rPr>
        <sz val="11"/>
        <color rgb="FF0070C0"/>
        <rFont val="Times New Roman"/>
        <family val="1"/>
      </rPr>
      <t xml:space="preserve">management </t>
    </r>
    <r>
      <rPr>
        <sz val="11"/>
        <color theme="1"/>
        <rFont val="Times New Roman"/>
        <family val="1"/>
      </rPr>
      <t>of relevant security vulnerabilities, systemic security problems, and issues impacting the FCL throughout the security review cycle.</t>
    </r>
  </si>
  <si>
    <r>
      <rPr>
        <b/>
        <sz val="11"/>
        <color theme="1"/>
        <rFont val="Times New Roman"/>
        <family val="1"/>
      </rPr>
      <t xml:space="preserve">f.  </t>
    </r>
    <r>
      <rPr>
        <sz val="11"/>
        <color theme="1"/>
        <rFont val="Times New Roman"/>
        <family val="1"/>
      </rPr>
      <t xml:space="preserve">When appropriate, </t>
    </r>
    <r>
      <rPr>
        <sz val="11"/>
        <color rgb="FF0070C0"/>
        <rFont val="Times New Roman"/>
        <family val="1"/>
      </rPr>
      <t>management</t>
    </r>
    <r>
      <rPr>
        <sz val="11"/>
        <color theme="1"/>
        <rFont val="Times New Roman"/>
        <family val="1"/>
      </rPr>
      <t xml:space="preserve"> provided personnel, material, or financial support to understand issues or concerns, and to implement necessary mitigation. </t>
    </r>
  </si>
  <si>
    <t>Result</t>
  </si>
  <si>
    <t>N/A</t>
  </si>
  <si>
    <r>
      <rPr>
        <b/>
        <sz val="11"/>
        <color theme="1"/>
        <rFont val="Times New Roman"/>
        <family val="1"/>
      </rPr>
      <t xml:space="preserve">a. </t>
    </r>
    <r>
      <rPr>
        <sz val="11"/>
        <color theme="1"/>
        <rFont val="Times New Roman"/>
        <family val="1"/>
      </rPr>
      <t xml:space="preserve"> </t>
    </r>
    <r>
      <rPr>
        <sz val="11"/>
        <color rgb="FF0070C0"/>
        <rFont val="Times New Roman"/>
        <family val="1"/>
      </rPr>
      <t>Management</t>
    </r>
    <r>
      <rPr>
        <sz val="11"/>
        <color theme="1"/>
        <rFont val="Times New Roman"/>
        <family val="1"/>
      </rPr>
      <t xml:space="preserve"> included </t>
    </r>
    <r>
      <rPr>
        <sz val="11"/>
        <color rgb="FF0070C0"/>
        <rFont val="Times New Roman"/>
        <family val="1"/>
      </rPr>
      <t>security staff</t>
    </r>
    <r>
      <rPr>
        <sz val="11"/>
        <color theme="1"/>
        <rFont val="Times New Roman"/>
        <family val="1"/>
      </rPr>
      <t xml:space="preserve"> in business decisions that impact the security program. </t>
    </r>
    <r>
      <rPr>
        <sz val="11"/>
        <color rgb="FF7030A0"/>
        <rFont val="Times New Roman"/>
        <family val="1"/>
      </rPr>
      <t>See Examples.</t>
    </r>
  </si>
  <si>
    <t xml:space="preserve">NE-1
</t>
  </si>
  <si>
    <t>Optional Notes</t>
  </si>
  <si>
    <t>Category</t>
  </si>
  <si>
    <t>Clarity &amp; Structure</t>
  </si>
  <si>
    <t>Tab</t>
  </si>
  <si>
    <t>Automation</t>
  </si>
  <si>
    <t>Role</t>
  </si>
  <si>
    <t>Duties</t>
  </si>
  <si>
    <t xml:space="preserve">Remain fully informed of the facility's classified operations. </t>
  </si>
  <si>
    <t xml:space="preserve">Retain accountability for the management, operations of the facility (or legal entity) without delegating that accountability to a subordinate manager. </t>
  </si>
  <si>
    <t xml:space="preserve">Annually certify to DCSA, in writing, that a self-inspection was conducted, that other KMP were briefed on the results of the self-inspection, that appropriate corrective actions were taken, and that management fully supports the security program at the cleared facility. </t>
  </si>
  <si>
    <t xml:space="preserve">Complete annual security training. </t>
  </si>
  <si>
    <t xml:space="preserve">Be listed on the KMP List. </t>
  </si>
  <si>
    <t xml:space="preserve">Maintain eligibility for access to classified information at the level of the FCL. Refer to NISPOM 117.9(g) for exclusions related to changed conditions or temporary exclusions. </t>
  </si>
  <si>
    <t>If a FOCI facility under a VT, PA, SSA, or SCA, be the principal advisor to the Government Security Committee (GSC) and attend GSC meetings.</t>
  </si>
  <si>
    <t xml:space="preserve">Maintain eligibility for access to classified information at the level of the FCL. </t>
  </si>
  <si>
    <t xml:space="preserve">Establish and execute an insider threat program to gather, integrate, and report relevant and available information indicative of a potential or actual insider threat. </t>
  </si>
  <si>
    <t xml:space="preserve">Ensure contractor program personnel assigned insider threat program responsibilities and all other cleared employees completed required training. </t>
  </si>
  <si>
    <t>Complete ITPSO training.</t>
  </si>
  <si>
    <t>Complete FSO training within six months of appointment.</t>
  </si>
  <si>
    <t>Maintain eligibility for access to classified information at the level of the FCL.</t>
  </si>
  <si>
    <t xml:space="preserve">Be appointed in writing when the contractor is or will be processing classified information on an information system located at the contractor facility. </t>
  </si>
  <si>
    <t>Maintain eligibility for access to classified information to the highest level of information processed on the system(s) under their responsibility.</t>
  </si>
  <si>
    <t xml:space="preserve">Complete training and possess technical competence commensurate with the complexity of the contractor's classified information system(s). </t>
  </si>
  <si>
    <t>Oversee development, implementation, and evaluation of the contractor's classified information  system program for contractor management, information system personnel, users, and others as appropriate.</t>
  </si>
  <si>
    <t>Develop, document, and monitor compliance of the contractor's information system security program.</t>
  </si>
  <si>
    <t xml:space="preserve">Brief users on their responsibilities with regard to IS security and verify that contractor personnel are trained on the security restrictions and safeguards of the IS prior to access to an authorized information system. </t>
  </si>
  <si>
    <t>Develop and maintain security documentation of the security authorization request to DCSA.</t>
  </si>
  <si>
    <t>Facility Security Officer (FSO)</t>
  </si>
  <si>
    <t>Insider Threat Program Senior Official (ITPSO)</t>
  </si>
  <si>
    <t>Information Systems Security Manager (ISSM)</t>
  </si>
  <si>
    <t>Senior Management Official (SMO)</t>
  </si>
  <si>
    <t xml:space="preserve">Ensure the contractor maintains a system of security controls in accordance with the requirements of the NISPOM. </t>
  </si>
  <si>
    <t xml:space="preserve">Make decisions based on classified threat reporting and their thorough knowledge, understanding, and appreciation of the threat information and the potential impacts caused by a loss of classified information. </t>
  </si>
  <si>
    <t>Supervise and direct security measures necessary for implementing the applicable requirements of the NISPOM and related USG security requirements to ensure the protection of classified information. This includes, at a minimum:
- Ensure a system of controls are in place to protect, control, and safeguard classified information from loss or compromise, and access to classified information is afforded only to cleared and authorized persons. 
- Ensure written security procedures are documented when required by DCSA. 
- Ensure security training is provided to cleared employees consisting of initial briefings, refresher briefings, debriefings, and special briefings (when required).
- Ensure personnel security clearance eligibility and access records are adequately maintained in the system of record.
- Ensure a formal self-inspection is conducted at least annually (once a calendar year).</t>
  </si>
  <si>
    <t>Ensure the FSO is an integral member of the contractor's insider threat program.</t>
  </si>
  <si>
    <t>Coordinate with the ITPSO so that insider threat awareness is addressed in the contractor's information system security program.</t>
  </si>
  <si>
    <t>Verify self-inspections are conducted at least every 12 months on the contractor's information systems that process classified information, and that corrective actions are taken for all identified findings.</t>
  </si>
  <si>
    <t>Certify to DCSA in writing that the systems security plan in implemented for each authorized information systems, specific in the SPP; the specified security controls are in place and properly tested; and the information system continues to function as described in the SSP.</t>
  </si>
  <si>
    <t>e.  ISSM performed required duties and responsibilities as outlined in the Appointed Personnel Duties Job Aid.</t>
  </si>
  <si>
    <r>
      <rPr>
        <b/>
        <sz val="11"/>
        <color theme="1"/>
        <rFont val="Times New Roman"/>
        <family val="1"/>
      </rPr>
      <t xml:space="preserve">f. </t>
    </r>
    <r>
      <rPr>
        <sz val="11"/>
        <color theme="1"/>
        <rFont val="Times New Roman"/>
        <family val="1"/>
      </rPr>
      <t xml:space="preserve"> If the contractor or DCSA identified any </t>
    </r>
    <r>
      <rPr>
        <sz val="11"/>
        <color rgb="FF0070C0"/>
        <rFont val="Times New Roman"/>
        <family val="1"/>
      </rPr>
      <t>vulnerabilities</t>
    </r>
    <r>
      <rPr>
        <sz val="11"/>
        <color theme="1"/>
        <rFont val="Times New Roman"/>
        <family val="1"/>
      </rPr>
      <t xml:space="preserve"> or </t>
    </r>
    <r>
      <rPr>
        <sz val="11"/>
        <color rgb="FF0070C0"/>
        <rFont val="Times New Roman"/>
        <family val="1"/>
      </rPr>
      <t>administrative findings</t>
    </r>
    <r>
      <rPr>
        <sz val="11"/>
        <color theme="1"/>
        <rFont val="Times New Roman"/>
        <family val="1"/>
      </rPr>
      <t xml:space="preserve"> during the security review cycle, the facility mitigated those non-compliances using the gold-standard process below:
1.  Mitigated </t>
    </r>
    <r>
      <rPr>
        <sz val="11"/>
        <color rgb="FF0070C0"/>
        <rFont val="Times New Roman"/>
        <family val="1"/>
      </rPr>
      <t xml:space="preserve">vulnerabilities </t>
    </r>
    <r>
      <rPr>
        <sz val="11"/>
        <color theme="1"/>
        <rFont val="Times New Roman"/>
        <family val="1"/>
      </rPr>
      <t xml:space="preserve">within 15-calendar days and </t>
    </r>
    <r>
      <rPr>
        <sz val="11"/>
        <color rgb="FF0070C0"/>
        <rFont val="Times New Roman"/>
        <family val="1"/>
      </rPr>
      <t>administrative findings</t>
    </r>
    <r>
      <rPr>
        <sz val="11"/>
        <color theme="1"/>
        <rFont val="Times New Roman"/>
        <family val="1"/>
      </rPr>
      <t xml:space="preserve"> within 30-calendar days, </t>
    </r>
    <r>
      <rPr>
        <b/>
        <sz val="11"/>
        <color theme="1"/>
        <rFont val="Times New Roman"/>
        <family val="1"/>
      </rPr>
      <t xml:space="preserve">or </t>
    </r>
    <r>
      <rPr>
        <sz val="11"/>
        <color theme="1"/>
        <rFont val="Times New Roman"/>
        <family val="1"/>
      </rPr>
      <t xml:space="preserve">
2. Created and maintained a documented plan to track and monitor mitigation of identified non-compliances. Communicated the plan and associated milestones to DCSA. </t>
    </r>
    <r>
      <rPr>
        <b/>
        <sz val="11"/>
        <color theme="5"/>
        <rFont val="Times New Roman"/>
        <family val="1"/>
      </rPr>
      <t>See Considerations.</t>
    </r>
  </si>
  <si>
    <r>
      <rPr>
        <b/>
        <sz val="11"/>
        <color theme="1"/>
        <rFont val="Times New Roman"/>
        <family val="1"/>
      </rPr>
      <t xml:space="preserve">a. </t>
    </r>
    <r>
      <rPr>
        <sz val="11"/>
        <color theme="1"/>
        <rFont val="Times New Roman"/>
        <family val="1"/>
      </rPr>
      <t xml:space="preserve"> Monitored all elements of the industrial security program outside the formal self-inspection process. </t>
    </r>
    <r>
      <rPr>
        <b/>
        <sz val="11"/>
        <color theme="5"/>
        <rFont val="Times New Roman"/>
        <family val="1"/>
      </rPr>
      <t>See Considerations.</t>
    </r>
  </si>
  <si>
    <r>
      <rPr>
        <b/>
        <sz val="11"/>
        <color theme="1"/>
        <rFont val="Times New Roman"/>
        <family val="1"/>
      </rPr>
      <t xml:space="preserve">a. </t>
    </r>
    <r>
      <rPr>
        <sz val="11"/>
        <color theme="1"/>
        <rFont val="Times New Roman"/>
        <family val="1"/>
      </rPr>
      <t xml:space="preserve"> </t>
    </r>
    <r>
      <rPr>
        <sz val="11"/>
        <color rgb="FF0070C0"/>
        <rFont val="Times New Roman"/>
        <family val="1"/>
      </rPr>
      <t xml:space="preserve">Management </t>
    </r>
    <r>
      <rPr>
        <sz val="11"/>
        <color theme="1"/>
        <rFont val="Times New Roman"/>
        <family val="1"/>
      </rPr>
      <t xml:space="preserve">ensured authorized and cleared employees were always available to manage and implement requirements of the NISPOM. Specifically:
1.  Maintained an appointed FSO, ITPSO, and ISSM (when applicable) throughout the security review cycle. 
2.  Maintained enough personnel to provide prompt support and successful execution of the security program. </t>
    </r>
    <r>
      <rPr>
        <b/>
        <sz val="11"/>
        <color theme="5"/>
        <rFont val="Times New Roman"/>
        <family val="1"/>
      </rPr>
      <t>See Considerations.</t>
    </r>
  </si>
  <si>
    <r>
      <rPr>
        <b/>
        <sz val="11"/>
        <color theme="1"/>
        <rFont val="Times New Roman"/>
        <family val="1"/>
      </rPr>
      <t xml:space="preserve">b. </t>
    </r>
    <r>
      <rPr>
        <sz val="11"/>
        <color theme="1"/>
        <rFont val="Times New Roman"/>
        <family val="1"/>
      </rPr>
      <t xml:space="preserve"> </t>
    </r>
    <r>
      <rPr>
        <sz val="11"/>
        <color rgb="FF0070C0"/>
        <rFont val="Times New Roman"/>
        <family val="1"/>
      </rPr>
      <t xml:space="preserve">Management </t>
    </r>
    <r>
      <rPr>
        <sz val="11"/>
        <color theme="1"/>
        <rFont val="Times New Roman"/>
        <family val="1"/>
      </rPr>
      <t xml:space="preserve">ensured the </t>
    </r>
    <r>
      <rPr>
        <sz val="11"/>
        <color rgb="FF0070C0"/>
        <rFont val="Times New Roman"/>
        <family val="1"/>
      </rPr>
      <t xml:space="preserve">security staff </t>
    </r>
    <r>
      <rPr>
        <sz val="11"/>
        <color theme="1"/>
        <rFont val="Times New Roman"/>
        <family val="1"/>
      </rPr>
      <t xml:space="preserve">had the material and financial resources available to enable them to provide prompt support and successful execution of the security program. </t>
    </r>
    <r>
      <rPr>
        <b/>
        <sz val="11"/>
        <color theme="5"/>
        <rFont val="Times New Roman"/>
        <family val="1"/>
      </rPr>
      <t>See Considerations.</t>
    </r>
  </si>
  <si>
    <r>
      <rPr>
        <b/>
        <sz val="11"/>
        <color theme="1"/>
        <rFont val="Times New Roman"/>
        <family val="1"/>
      </rPr>
      <t xml:space="preserve">a. </t>
    </r>
    <r>
      <rPr>
        <sz val="11"/>
        <color theme="1"/>
        <rFont val="Times New Roman"/>
        <family val="1"/>
      </rPr>
      <t xml:space="preserve"> ~80% (or more) of the</t>
    </r>
    <r>
      <rPr>
        <sz val="11"/>
        <color rgb="FF0070C0"/>
        <rFont val="Times New Roman"/>
        <family val="1"/>
      </rPr>
      <t xml:space="preserve"> management </t>
    </r>
    <r>
      <rPr>
        <sz val="11"/>
        <color theme="1"/>
        <rFont val="Times New Roman"/>
        <family val="1"/>
      </rPr>
      <t xml:space="preserve">interviewed: </t>
    </r>
    <r>
      <rPr>
        <sz val="11"/>
        <color theme="5"/>
        <rFont val="Times New Roman"/>
        <family val="1"/>
      </rPr>
      <t xml:space="preserve"> </t>
    </r>
    <r>
      <rPr>
        <b/>
        <sz val="11"/>
        <color theme="5"/>
        <rFont val="Times New Roman"/>
        <family val="1"/>
      </rPr>
      <t>See Considerations</t>
    </r>
    <r>
      <rPr>
        <sz val="11"/>
        <color theme="1"/>
        <rFont val="Times New Roman"/>
        <family val="1"/>
      </rPr>
      <t xml:space="preserve">
1.  Knew the most common </t>
    </r>
    <r>
      <rPr>
        <sz val="11"/>
        <color rgb="FF0070C0"/>
        <rFont val="Times New Roman"/>
        <family val="1"/>
      </rPr>
      <t>approach vectors</t>
    </r>
    <r>
      <rPr>
        <sz val="11"/>
        <color theme="1"/>
        <rFont val="Times New Roman"/>
        <family val="1"/>
      </rPr>
      <t xml:space="preserve"> applicable to cleared industry.
2.  Knew the </t>
    </r>
    <r>
      <rPr>
        <sz val="11"/>
        <color rgb="FF0070C0"/>
        <rFont val="Times New Roman"/>
        <family val="1"/>
      </rPr>
      <t>approach vectors</t>
    </r>
    <r>
      <rPr>
        <sz val="11"/>
        <color theme="1"/>
        <rFont val="Times New Roman"/>
        <family val="1"/>
      </rPr>
      <t xml:space="preserve"> applicable to the facility.
3.  Explained how they supported measures to counter potential threats.</t>
    </r>
  </si>
  <si>
    <r>
      <rPr>
        <b/>
        <sz val="11"/>
        <color theme="5"/>
        <rFont val="Times New Roman"/>
        <family val="1"/>
      </rPr>
      <t>Considerations:</t>
    </r>
    <r>
      <rPr>
        <sz val="11"/>
        <color theme="1"/>
        <rFont val="Times New Roman"/>
        <family val="1"/>
      </rPr>
      <t xml:space="preserve">
When interviewing </t>
    </r>
    <r>
      <rPr>
        <sz val="11"/>
        <color rgb="FF0070C0"/>
        <rFont val="Times New Roman"/>
        <family val="1"/>
      </rPr>
      <t>management</t>
    </r>
    <r>
      <rPr>
        <sz val="11"/>
        <color theme="1"/>
        <rFont val="Times New Roman"/>
        <family val="1"/>
      </rPr>
      <t xml:space="preserve">, the interviewer should consider the length of time the interviewee has been employed at the facility, their involvement with classified operations, physical work location, and security relevant job duties when determining if they met the criteria.
Contractor </t>
    </r>
    <r>
      <rPr>
        <sz val="11"/>
        <color rgb="FF0070C0"/>
        <rFont val="Times New Roman"/>
        <family val="1"/>
      </rPr>
      <t xml:space="preserve">security staff </t>
    </r>
    <r>
      <rPr>
        <sz val="11"/>
        <color theme="1"/>
        <rFont val="Times New Roman"/>
        <family val="1"/>
      </rPr>
      <t>can use the MCMO Matrix, “Targeting U.S. Technologies: A Report of Threats to Cleared Industry” (formerly known as “Trends”), CDSE training, and other resources to gain awareness of approach vectors. 
Interviewing the SMO directly is not required to award this criterion.</t>
    </r>
  </si>
  <si>
    <r>
      <rPr>
        <b/>
        <sz val="11"/>
        <color theme="5"/>
        <rFont val="Times New Roman"/>
        <family val="1"/>
      </rPr>
      <t xml:space="preserve">Considerations: </t>
    </r>
    <r>
      <rPr>
        <sz val="11"/>
        <color theme="1"/>
        <rFont val="Times New Roman"/>
        <family val="1"/>
      </rPr>
      <t xml:space="preserve">
When interviewing </t>
    </r>
    <r>
      <rPr>
        <sz val="11"/>
        <color rgb="FF0070C0"/>
        <rFont val="Times New Roman"/>
        <family val="1"/>
      </rPr>
      <t>contractor personnel</t>
    </r>
    <r>
      <rPr>
        <sz val="11"/>
        <color theme="1"/>
        <rFont val="Times New Roman"/>
        <family val="1"/>
      </rPr>
      <t>, the interviewer should consider the length of time the interviewee has been employed at the facility, their involvement with classified operations, physical work location, and security relevant job duties when determining if they sufficiently met the criterion.
When determining if the organization implemented a culture of security, considerations may include, but are not limited to:
- Security is everyone’s responsibility.
- Security is practiced from the top down. 
- Strategies are in place to mitigate historical weaknesses.
- Facility has a comprehensive security awareness training program.
- Successful security practices are encouraged and recognized.
- On-site government personnel, subcontractors, and long-term visitor are briefed on local security practices and included in the overall security culture.</t>
    </r>
  </si>
  <si>
    <r>
      <rPr>
        <b/>
        <sz val="11"/>
        <color theme="1"/>
        <rFont val="Times New Roman"/>
        <family val="1"/>
      </rPr>
      <t>b.</t>
    </r>
    <r>
      <rPr>
        <sz val="11"/>
        <color theme="1"/>
        <rFont val="Times New Roman"/>
        <family val="1"/>
      </rPr>
      <t xml:space="preserve">  Maintained documented procedures related to</t>
    </r>
    <r>
      <rPr>
        <sz val="11"/>
        <color theme="4"/>
        <rFont val="Times New Roman"/>
        <family val="1"/>
      </rPr>
      <t xml:space="preserve"> security incidents</t>
    </r>
    <r>
      <rPr>
        <sz val="11"/>
        <color theme="1"/>
        <rFont val="Times New Roman"/>
        <family val="1"/>
      </rPr>
      <t xml:space="preserve">, including timeframes listed in NE-1.c.  </t>
    </r>
    <r>
      <rPr>
        <b/>
        <sz val="11"/>
        <color theme="5"/>
        <rFont val="Times New Roman"/>
        <family val="1"/>
      </rPr>
      <t>See Considerations</t>
    </r>
  </si>
  <si>
    <t>Alert</t>
  </si>
  <si>
    <r>
      <rPr>
        <b/>
        <sz val="11"/>
        <color theme="1"/>
        <rFont val="Times New Roman"/>
        <family val="1"/>
      </rPr>
      <t>c.</t>
    </r>
    <r>
      <rPr>
        <sz val="11"/>
        <color theme="1"/>
        <rFont val="Times New Roman"/>
        <family val="1"/>
      </rPr>
      <t xml:space="preserve">  If the contractor had any </t>
    </r>
    <r>
      <rPr>
        <sz val="11"/>
        <color rgb="FF0070C0"/>
        <rFont val="Times New Roman"/>
        <family val="1"/>
      </rPr>
      <t>security incidents</t>
    </r>
    <r>
      <rPr>
        <sz val="11"/>
        <color theme="1"/>
        <rFont val="Times New Roman"/>
        <family val="1"/>
      </rPr>
      <t xml:space="preserve"> during the security review cycle, the facility managed those incidents using the gold standard process below:
1. Immediately isolated and safeguarded affected material.
2. Conducted a preliminary inquiry within 3 calendar days.
3. If the inquiry results in an</t>
    </r>
    <r>
      <rPr>
        <sz val="11"/>
        <color theme="7"/>
        <rFont val="Times New Roman"/>
        <family val="1"/>
      </rPr>
      <t xml:space="preserve"> </t>
    </r>
    <r>
      <rPr>
        <sz val="11"/>
        <color rgb="FF0070C0"/>
        <rFont val="Times New Roman"/>
        <family val="1"/>
      </rPr>
      <t>infraction</t>
    </r>
    <r>
      <rPr>
        <sz val="11"/>
        <color theme="1"/>
        <rFont val="Times New Roman"/>
        <family val="1"/>
      </rPr>
      <t xml:space="preserve">:
     (a) Documented the incident.
     (b) Maintained a copy for review by DCSA upon request through the security review cycle.
4. If the inquiry could not immediately rule out loss or compromise resulting in a </t>
    </r>
    <r>
      <rPr>
        <sz val="11"/>
        <color rgb="FF0070C0"/>
        <rFont val="Times New Roman"/>
        <family val="1"/>
      </rPr>
      <t>violation</t>
    </r>
    <r>
      <rPr>
        <sz val="11"/>
        <color theme="1"/>
        <rFont val="Times New Roman"/>
        <family val="1"/>
      </rPr>
      <t xml:space="preserve">:
     (a) Submitted an initial report within 1 calendar day for violations involving Top Secret information and within 3 calendar days for violations involving Secret or Confidential information.
     (b) Conducted an internal investigation to make a final determination of loss, compromise, or suspected compromise. 
    (c) Submitted a final security violation report within 30 calendar days unless an extension was requested and granted in writing by the ISR prior to the 30-day suspense.
5. When needed, because of lessons learned or after-action report, updated documented procedures or provided additional training to individuals or all cleared employees to minimize the possibility of security incident recurrence. </t>
    </r>
    <r>
      <rPr>
        <b/>
        <sz val="11"/>
        <color theme="5"/>
        <rFont val="Times New Roman"/>
        <family val="1"/>
      </rPr>
      <t>See Considerations.</t>
    </r>
  </si>
  <si>
    <r>
      <rPr>
        <b/>
        <sz val="11"/>
        <color theme="1"/>
        <rFont val="Times New Roman"/>
        <family val="1"/>
      </rPr>
      <t>b.</t>
    </r>
    <r>
      <rPr>
        <sz val="11"/>
        <color theme="1"/>
        <rFont val="Times New Roman"/>
        <family val="1"/>
      </rPr>
      <t xml:space="preserve">  Included the following requirements as part of their self-inspection process throughout the security review cycle:
1.  Reviewed classified activity, classified information, classified information systems (if applicable), conditions of the overall security program, and insider threat program.
2.  Included a sampling of derivative classification actions (if applicable). 
3.  Prepared a formal report describing the self-inspection, its findings, and its resolution of issues discovered during the self-inspection. Retained the report until after the DCSA security review.
4.  Certified to DCSA annually, in writing, that a self-inspection was conducted, other KMP were briefed on the results of the self-inspection, appropriate corrective actions were taken, and management fully supports the security program.</t>
    </r>
  </si>
  <si>
    <r>
      <rPr>
        <b/>
        <sz val="11"/>
        <color theme="1"/>
        <rFont val="Times New Roman"/>
        <family val="1"/>
      </rPr>
      <t xml:space="preserve">i. </t>
    </r>
    <r>
      <rPr>
        <sz val="11"/>
        <color theme="1"/>
        <rFont val="Times New Roman"/>
        <family val="1"/>
      </rPr>
      <t xml:space="preserve"> Updated documented security procedures within 30 calendar days because of the self-inspection process.</t>
    </r>
  </si>
  <si>
    <r>
      <rPr>
        <b/>
        <sz val="11"/>
        <color theme="1"/>
        <rFont val="Times New Roman"/>
        <family val="1"/>
      </rPr>
      <t xml:space="preserve">j. </t>
    </r>
    <r>
      <rPr>
        <sz val="11"/>
        <color theme="1"/>
        <rFont val="Times New Roman"/>
        <family val="1"/>
      </rPr>
      <t xml:space="preserve"> Addressed relevant issues or concerns identified during the self-inspection as part of the security refresher training. </t>
    </r>
    <r>
      <rPr>
        <b/>
        <sz val="11"/>
        <color theme="5"/>
        <rFont val="Times New Roman"/>
        <family val="1"/>
      </rPr>
      <t>See Considerations.</t>
    </r>
  </si>
  <si>
    <r>
      <rPr>
        <b/>
        <sz val="11"/>
        <color theme="1"/>
        <rFont val="Times New Roman"/>
        <family val="1"/>
      </rPr>
      <t>a.</t>
    </r>
    <r>
      <rPr>
        <sz val="11"/>
        <color theme="1"/>
        <rFont val="Times New Roman"/>
        <family val="1"/>
      </rPr>
      <t xml:space="preserve">  ~80 (or more) of the </t>
    </r>
    <r>
      <rPr>
        <sz val="11"/>
        <color rgb="FF0070C0"/>
        <rFont val="Times New Roman"/>
        <family val="1"/>
      </rPr>
      <t>management</t>
    </r>
    <r>
      <rPr>
        <sz val="11"/>
        <color theme="1"/>
        <rFont val="Times New Roman"/>
        <family val="1"/>
      </rPr>
      <t xml:space="preserve"> interviewed were aware of the following:  </t>
    </r>
    <r>
      <rPr>
        <b/>
        <sz val="11"/>
        <color theme="5"/>
        <rFont val="Times New Roman"/>
        <family val="1"/>
      </rPr>
      <t>See Considerations</t>
    </r>
    <r>
      <rPr>
        <sz val="11"/>
        <color theme="1"/>
        <rFont val="Times New Roman"/>
        <family val="1"/>
      </rPr>
      <t xml:space="preserve">
1.  Facility is cleared under the NISP to perform on classified contracts.
2.  FCL Level 
3.  Facility involvement with classified operations to include safeguarding, classified information systems, FOCI involvement, foreign classified operations, and others, based on their assigned duties and responsibilities.</t>
    </r>
  </si>
  <si>
    <r>
      <rPr>
        <b/>
        <sz val="11"/>
        <color theme="1"/>
        <rFont val="Times New Roman"/>
        <family val="1"/>
      </rPr>
      <t xml:space="preserve">b. </t>
    </r>
    <r>
      <rPr>
        <sz val="11"/>
        <color theme="1"/>
        <rFont val="Times New Roman"/>
        <family val="1"/>
      </rPr>
      <t xml:space="preserve"> When appropriate, </t>
    </r>
    <r>
      <rPr>
        <sz val="11"/>
        <color rgb="FF0070C0"/>
        <rFont val="Times New Roman"/>
        <family val="1"/>
      </rPr>
      <t xml:space="preserve">management </t>
    </r>
    <r>
      <rPr>
        <sz val="11"/>
        <color theme="1"/>
        <rFont val="Times New Roman"/>
        <family val="1"/>
      </rPr>
      <t>provided personnel, material, or financial support to understand threats and implement necessary countermeasures.</t>
    </r>
  </si>
  <si>
    <t>Management made decisions using threat information while considering potential impacts caused by a loss of classified information, contract deliverables, and technology.</t>
  </si>
  <si>
    <r>
      <rPr>
        <b/>
        <sz val="11"/>
        <color theme="1"/>
        <rFont val="Times New Roman"/>
        <family val="1"/>
      </rPr>
      <t>a.</t>
    </r>
    <r>
      <rPr>
        <sz val="11"/>
        <color theme="1"/>
        <rFont val="Times New Roman"/>
        <family val="1"/>
      </rPr>
      <t xml:space="preserve">  ~80% (or more) of the </t>
    </r>
    <r>
      <rPr>
        <sz val="11"/>
        <color rgb="FF0070C0"/>
        <rFont val="Times New Roman"/>
        <family val="1"/>
      </rPr>
      <t xml:space="preserve">contractor personnel </t>
    </r>
    <r>
      <rPr>
        <sz val="11"/>
        <color theme="1"/>
        <rFont val="Times New Roman"/>
        <family val="1"/>
      </rPr>
      <t xml:space="preserve">interviewed confirmed the facility successfully implemented a culture of security within the organization through a set of shared attitudes, value, goals, and practices that characterized the organization commitment and implementation of security.  </t>
    </r>
    <r>
      <rPr>
        <b/>
        <sz val="11"/>
        <color theme="5"/>
        <rFont val="Times New Roman"/>
        <family val="1"/>
      </rPr>
      <t>See Considerations.</t>
    </r>
  </si>
  <si>
    <t>Not Reviewed</t>
  </si>
  <si>
    <t>Auto Links (if enabled will show up below):</t>
  </si>
  <si>
    <t>General Conformity</t>
  </si>
  <si>
    <t>Complexity Tier</t>
  </si>
  <si>
    <t>Critical Vulnerability</t>
  </si>
  <si>
    <t xml:space="preserve">Calculated security rating after considering the facility's maximum allowed score. </t>
  </si>
  <si>
    <t xml:space="preserve">Determination that a facility is in general compliance with the basic terms of the NISPOM.  To be in general conformity, a facility can have no critical vulnerabilities, systemic vulnerabilities, or serious security issues identified during the security review. </t>
  </si>
  <si>
    <t>Isolated (Characterization)</t>
  </si>
  <si>
    <t>All vulnerabilities are initially characterized as isolated. Three or more related isolated vulnerabilities may indicate a systemic problem exists throughout the security program or within a specific NISPOM area resulting in a systemic characterization.</t>
  </si>
  <si>
    <t>Highest security rating score allowed for a general conformity facility after considering the complexity tier and number of serious (isolated) vulnerabilities. All facilities begin with a maximum score of 160. If the facility has more serious (isolated) vulnerabilities than their complexity tier permits, the maximum allowed score drops to a 130.</t>
  </si>
  <si>
    <t>Raw security rating score prior to consider serious (isolated) vulnerabilities and the facility’s complexity tier.</t>
  </si>
  <si>
    <t>Serious Security Issue</t>
  </si>
  <si>
    <t>Vulnerability that requires immediate mitigation due to its impact on the facility’s ability to maintain a facility clearance (FCL). Serious security issues may result in an FCL invalidation or revocation.</t>
  </si>
  <si>
    <t xml:space="preserve">Serious Vulnerability </t>
  </si>
  <si>
    <t>Vulnerability that indicates classified information is in danger of loss or compromise after considering evidence and supplementary controls. Serious vulnerabilities are  further characterized as isolated and systemic.</t>
  </si>
  <si>
    <t>Systemic (Characterization)</t>
  </si>
  <si>
    <t>Characterization applied to a vulnerability that indicates a systemic problem exists within the overall security program or throughout a specific NISPOM area represented by three or more related isolated vulnerabilities.</t>
  </si>
  <si>
    <t>For security rating purposes, a facility's complexity tier is based on their approved safeguarding and classified information systems (IS) status. Specifically:
- Tier 0:  No Safeguarding
- Tier 1:  Safeguarding
- Tier 2:  Classified IS
The complexity tier number indicates the number of serious (isolated) vulnerabilities allowed before impacting a facility's maximum allowed score.</t>
  </si>
  <si>
    <t>Vulnerability that indicates classified information has already been, or is at imminent risk of being, lost or compromised after considering evidence and supplementary controls.  Critical vulnerabilities are further characterized as isolated or systemic.</t>
  </si>
  <si>
    <t>Final Security Rating Score</t>
  </si>
  <si>
    <r>
      <rPr>
        <b/>
        <sz val="11"/>
        <color theme="5"/>
        <rFont val="Times New Roman"/>
        <family val="1"/>
      </rPr>
      <t>Considerations:</t>
    </r>
    <r>
      <rPr>
        <sz val="11"/>
        <color theme="1"/>
        <rFont val="Times New Roman"/>
        <family val="1"/>
      </rPr>
      <t xml:space="preserve">
Documented plans or procedures can be written within a standalone document or maintained within the facility’s standard practice and procedure (SPP).
</t>
    </r>
  </si>
  <si>
    <r>
      <rPr>
        <b/>
        <sz val="11"/>
        <color theme="5"/>
        <rFont val="Times New Roman"/>
        <family val="1"/>
      </rPr>
      <t>Considerations:</t>
    </r>
    <r>
      <rPr>
        <sz val="11"/>
        <color theme="1"/>
        <rFont val="Times New Roman"/>
        <family val="1"/>
      </rPr>
      <t xml:space="preserve">
When interviewing </t>
    </r>
    <r>
      <rPr>
        <sz val="11"/>
        <color rgb="FF0070C0"/>
        <rFont val="Times New Roman"/>
        <family val="1"/>
      </rPr>
      <t>management</t>
    </r>
    <r>
      <rPr>
        <sz val="11"/>
        <color theme="1"/>
        <rFont val="Times New Roman"/>
        <family val="1"/>
      </rPr>
      <t xml:space="preserve">, the interviewer should consider the length of time the interviewee has been employed at the facility, their involvement with classified operations, physical work location, and security relevant job duties when determining if they met the criteria. 
Interviewing the SMO directly is not required to award this criterion.
</t>
    </r>
    <r>
      <rPr>
        <b/>
        <sz val="11"/>
        <color rgb="FF7030A0"/>
        <rFont val="Times New Roman"/>
        <family val="1"/>
      </rPr>
      <t>Examples: (not limited to)</t>
    </r>
    <r>
      <rPr>
        <sz val="11"/>
        <color theme="1"/>
        <rFont val="Times New Roman"/>
        <family val="1"/>
      </rPr>
      <t xml:space="preserve">
MS-5.a.1:  
- MCMO Matrix 
- Targeting U.S. Technologies: A Report of Threats to Cleared Industry”
- “Foreign Intelligence Entities’ Recruitment Plans Target Cleared Academia”
- Government provided briefings
- Other credible sources</t>
    </r>
  </si>
  <si>
    <r>
      <rPr>
        <b/>
        <sz val="11"/>
        <color rgb="FF7030A0"/>
        <rFont val="Times New Roman"/>
        <family val="1"/>
      </rPr>
      <t>Examples: (not limited to)</t>
    </r>
    <r>
      <rPr>
        <sz val="11"/>
        <color theme="1"/>
        <rFont val="Times New Roman"/>
        <family val="1"/>
      </rPr>
      <t xml:space="preserve">
- Provided information to the security community through weekly emails that were used by junior and senior security personnel to further their knowledge on xx topic.
- Provided conference briefing on managing personnel security clearance which was attended by 40 FSO’s who used the knowledge within their security programs.
- Mentored junior security personnel on NISP related topics, directly helping two security personnel develop their security programs to grow as security professionals.
- Served as an officer in a professional security organization which impacted the security professionalization of hundreds of FSOs within xx chapter.</t>
    </r>
  </si>
  <si>
    <r>
      <rPr>
        <b/>
        <sz val="11"/>
        <color rgb="FF7030A0"/>
        <rFont val="Times New Roman"/>
        <family val="1"/>
      </rPr>
      <t>Examples: (not limited to)</t>
    </r>
    <r>
      <rPr>
        <sz val="11"/>
        <color theme="1"/>
        <rFont val="Times New Roman"/>
        <family val="1"/>
      </rPr>
      <t xml:space="preserve">
- Participated in a virtual industrial security conference and used the knowledge to mentor/training others within the facility's security program.  
- Attended a DCSA hosted SVTC and implemented countermeasures at the facility based on newly discovered threat information.
- Completed a CDSE training course and use the knowledge gained to update internal training for cleared personnel.
- Attended a local workplace violence seminar and used to the knowledge gained to update internal security procedures.
- Participated in a NCMSLive! webinar and used the knowledge to send updated communications to cleared personnel. 
</t>
    </r>
  </si>
  <si>
    <r>
      <rPr>
        <b/>
        <sz val="11"/>
        <color theme="5"/>
        <rFont val="Times New Roman"/>
        <family val="1"/>
      </rPr>
      <t>Considerations:</t>
    </r>
    <r>
      <rPr>
        <sz val="11"/>
        <color theme="1"/>
        <rFont val="Times New Roman"/>
        <family val="1"/>
      </rPr>
      <t xml:space="preserve">
Contractor </t>
    </r>
    <r>
      <rPr>
        <sz val="11"/>
        <color rgb="FF0070C0"/>
        <rFont val="Times New Roman"/>
        <family val="1"/>
      </rPr>
      <t xml:space="preserve">security staff </t>
    </r>
    <r>
      <rPr>
        <sz val="11"/>
        <color theme="1"/>
        <rFont val="Times New Roman"/>
        <family val="1"/>
      </rPr>
      <t xml:space="preserve">can share potential threat information from the corporate level within a Multiple Facility Organization. If there is no evidence that a branch/division failed to report relevant events, then sharing threat information at the corporate level does not preclude award of this criterion. 
</t>
    </r>
    <r>
      <rPr>
        <b/>
        <sz val="11"/>
        <color rgb="FF7030A0"/>
        <rFont val="Times New Roman"/>
        <family val="1"/>
      </rPr>
      <t xml:space="preserve">Examples:  (not limited to)
</t>
    </r>
    <r>
      <rPr>
        <sz val="11"/>
        <color theme="1"/>
        <rFont val="Times New Roman"/>
        <family val="1"/>
      </rPr>
      <t xml:space="preserve">
SC-2.b: 
- Shared relevant information through DIBNet or DIBNet
- Shared relevant information that might otherwise be unavailable
- Provided DCSA with cyber network logs</t>
    </r>
  </si>
  <si>
    <r>
      <rPr>
        <b/>
        <sz val="11"/>
        <color theme="1"/>
        <rFont val="Times New Roman"/>
        <family val="1"/>
      </rPr>
      <t xml:space="preserve">a. </t>
    </r>
    <r>
      <rPr>
        <sz val="11"/>
        <color theme="1"/>
        <rFont val="Times New Roman"/>
        <family val="1"/>
      </rPr>
      <t xml:space="preserve"> </t>
    </r>
    <r>
      <rPr>
        <sz val="11"/>
        <color rgb="FF0070C0"/>
        <rFont val="Times New Roman"/>
        <family val="1"/>
      </rPr>
      <t xml:space="preserve">Security staff </t>
    </r>
    <r>
      <rPr>
        <sz val="11"/>
        <color theme="1"/>
        <rFont val="Times New Roman"/>
        <family val="1"/>
      </rPr>
      <t xml:space="preserve">reviewed all aspects of the security classification guidance, including embedded security contract clauses, to ensure all requirements were identified and implemented. </t>
    </r>
    <r>
      <rPr>
        <sz val="11"/>
        <color theme="5"/>
        <rFont val="Times New Roman"/>
        <family val="1"/>
      </rPr>
      <t xml:space="preserve"> </t>
    </r>
  </si>
  <si>
    <r>
      <rPr>
        <b/>
        <sz val="11"/>
        <color theme="1"/>
        <rFont val="Times New Roman"/>
        <family val="1"/>
      </rPr>
      <t>b.</t>
    </r>
    <r>
      <rPr>
        <sz val="11"/>
        <color theme="1"/>
        <rFont val="Times New Roman"/>
        <family val="1"/>
      </rPr>
      <t xml:space="preserve">  </t>
    </r>
    <r>
      <rPr>
        <sz val="11"/>
        <color rgb="FF0070C0"/>
        <rFont val="Times New Roman"/>
        <family val="1"/>
      </rPr>
      <t>Security staff</t>
    </r>
    <r>
      <rPr>
        <sz val="11"/>
        <color theme="1"/>
        <rFont val="Times New Roman"/>
        <family val="1"/>
      </rPr>
      <t xml:space="preserve"> submitted a request for remedy to the GCA (or prime contractor) when information was classified improperly or unnecessarily, or security classification guidance (including the DD Form 254) was not provided, was improper, or was inadequate. If a remedy was not provided to the initial challenge, security staff submitted a formal written challenge to the GCA (or prime contractor). If needed, the contractor requested assistance from DCSA.</t>
    </r>
  </si>
  <si>
    <r>
      <rPr>
        <b/>
        <sz val="11"/>
        <color theme="1"/>
        <rFont val="Times New Roman"/>
        <family val="1"/>
      </rPr>
      <t xml:space="preserve">c. </t>
    </r>
    <r>
      <rPr>
        <sz val="11"/>
        <color theme="1"/>
        <rFont val="Times New Roman"/>
        <family val="1"/>
      </rPr>
      <t xml:space="preserve"> As the prime contractor, responded to the subcontractor security classification guidance challenges and coordinated with the GCA for a remedy.</t>
    </r>
    <r>
      <rPr>
        <b/>
        <sz val="11"/>
        <color theme="5"/>
        <rFont val="Times New Roman"/>
        <family val="1"/>
      </rPr>
      <t xml:space="preserve"> </t>
    </r>
  </si>
  <si>
    <r>
      <rPr>
        <b/>
        <sz val="11"/>
        <color theme="1"/>
        <rFont val="Times New Roman"/>
        <family val="1"/>
      </rPr>
      <t xml:space="preserve">a. </t>
    </r>
    <r>
      <rPr>
        <sz val="11"/>
        <color theme="1"/>
        <rFont val="Times New Roman"/>
        <family val="1"/>
      </rPr>
      <t xml:space="preserve"> Cooperated with </t>
    </r>
    <r>
      <rPr>
        <sz val="11"/>
        <color rgb="FF0070C0"/>
        <rFont val="Times New Roman"/>
        <family val="1"/>
      </rPr>
      <t xml:space="preserve">government entities </t>
    </r>
    <r>
      <rPr>
        <sz val="11"/>
        <color theme="1"/>
        <rFont val="Times New Roman"/>
        <family val="1"/>
      </rPr>
      <t>throughout the security review cycle by taking the following actions, when applicable:  
1.  Provided suitable arrangements within the facility for conducting private interviews with employees during normal working hours. 
2.  Provided relevant employee or personnel files, security records, supervisor files, insider threat records, and any other records pertaining to an individual under investigation whether at the office or another location.
3.  Submitted a NISS Facility Profile Update request or changed condition to ensure FCL documentation and contact information is current, when needed. 
4.  Provided information and completed follow-up actions when requested by DCSA because of an engagement, inquiry, or other request.
5.  Rendered necessary assistance to support government-led investigations.</t>
    </r>
  </si>
  <si>
    <r>
      <rPr>
        <b/>
        <sz val="11"/>
        <color theme="1"/>
        <rFont val="Times New Roman"/>
        <family val="1"/>
      </rPr>
      <t xml:space="preserve">a. </t>
    </r>
    <r>
      <rPr>
        <sz val="11"/>
        <color theme="1"/>
        <rFont val="Times New Roman"/>
        <family val="1"/>
      </rPr>
      <t xml:space="preserve"> Reported relevant events outlined in NISPOM 117.8 and contractual requirements to DCSA and other government agencies. </t>
    </r>
    <r>
      <rPr>
        <b/>
        <sz val="11"/>
        <color theme="5"/>
        <rFont val="Times New Roman"/>
        <family val="1"/>
      </rPr>
      <t xml:space="preserve"> </t>
    </r>
    <r>
      <rPr>
        <sz val="11"/>
        <color theme="1"/>
        <rFont val="Times New Roman"/>
        <family val="1"/>
      </rPr>
      <t xml:space="preserve">
</t>
    </r>
  </si>
  <si>
    <r>
      <rPr>
        <b/>
        <sz val="11"/>
        <color theme="1"/>
        <rFont val="Times New Roman"/>
        <family val="1"/>
      </rPr>
      <t>c.</t>
    </r>
    <r>
      <rPr>
        <sz val="11"/>
        <color theme="1"/>
        <rFont val="Times New Roman"/>
        <family val="1"/>
      </rPr>
      <t xml:space="preserve"> </t>
    </r>
    <r>
      <rPr>
        <sz val="11"/>
        <color rgb="FF0070C0"/>
        <rFont val="Times New Roman"/>
        <family val="1"/>
      </rPr>
      <t xml:space="preserve"> Security staff </t>
    </r>
    <r>
      <rPr>
        <sz val="11"/>
        <color theme="1"/>
        <rFont val="Times New Roman"/>
        <family val="1"/>
      </rPr>
      <t xml:space="preserve">explained the facility's procedures for submitting reports outlined in the NISPOM and contractual requirements to DCSA. </t>
    </r>
    <r>
      <rPr>
        <b/>
        <sz val="11"/>
        <color rgb="FFC00000"/>
        <rFont val="Times New Roman"/>
        <family val="1"/>
      </rPr>
      <t xml:space="preserve">See Manual Validation. </t>
    </r>
  </si>
  <si>
    <r>
      <rPr>
        <b/>
        <sz val="11"/>
        <color theme="1"/>
        <rFont val="Times New Roman"/>
        <family val="1"/>
      </rPr>
      <t>a.</t>
    </r>
    <r>
      <rPr>
        <sz val="11"/>
        <color theme="1"/>
        <rFont val="Times New Roman"/>
        <family val="1"/>
      </rPr>
      <t xml:space="preserve">  FSO participated in a minimum of two </t>
    </r>
    <r>
      <rPr>
        <sz val="11"/>
        <color rgb="FF0070C0"/>
        <rFont val="Times New Roman"/>
        <family val="1"/>
      </rPr>
      <t>security community</t>
    </r>
    <r>
      <rPr>
        <sz val="11"/>
        <color theme="1"/>
        <rFont val="Times New Roman"/>
        <family val="1"/>
      </rPr>
      <t xml:space="preserve"> events/training per calendar year which positively impacted the facility's security program. </t>
    </r>
    <r>
      <rPr>
        <sz val="11"/>
        <color rgb="FF7030A0"/>
        <rFont val="Times New Roman"/>
        <family val="1"/>
      </rPr>
      <t xml:space="preserve"> </t>
    </r>
    <r>
      <rPr>
        <b/>
        <sz val="11"/>
        <color rgb="FF7030A0"/>
        <rFont val="Times New Roman"/>
        <family val="1"/>
      </rPr>
      <t>See Examples.</t>
    </r>
  </si>
  <si>
    <r>
      <rPr>
        <b/>
        <sz val="11"/>
        <color theme="1"/>
        <rFont val="Times New Roman"/>
        <family val="1"/>
      </rPr>
      <t xml:space="preserve">b. </t>
    </r>
    <r>
      <rPr>
        <sz val="11"/>
        <color theme="1"/>
        <rFont val="Times New Roman"/>
        <family val="1"/>
      </rPr>
      <t xml:space="preserve"> ITPSO participated in a minimum of two</t>
    </r>
    <r>
      <rPr>
        <sz val="11"/>
        <color rgb="FF0070C0"/>
        <rFont val="Times New Roman"/>
        <family val="1"/>
      </rPr>
      <t xml:space="preserve"> security community </t>
    </r>
    <r>
      <rPr>
        <sz val="11"/>
        <color theme="1"/>
        <rFont val="Times New Roman"/>
        <family val="1"/>
      </rPr>
      <t xml:space="preserve">events/training per calendar year which positively impacted the facility's security program.  </t>
    </r>
    <r>
      <rPr>
        <b/>
        <sz val="11"/>
        <color rgb="FF7030A0"/>
        <rFont val="Times New Roman"/>
        <family val="1"/>
      </rPr>
      <t>See Examples.</t>
    </r>
  </si>
  <si>
    <r>
      <rPr>
        <b/>
        <sz val="11"/>
        <color theme="1"/>
        <rFont val="Times New Roman"/>
        <family val="1"/>
      </rPr>
      <t xml:space="preserve">c. </t>
    </r>
    <r>
      <rPr>
        <sz val="11"/>
        <color theme="1"/>
        <rFont val="Times New Roman"/>
        <family val="1"/>
      </rPr>
      <t xml:space="preserve"> ISSM, if applicable, participated in a minimum of two </t>
    </r>
    <r>
      <rPr>
        <sz val="11"/>
        <color rgb="FF0070C0"/>
        <rFont val="Times New Roman"/>
        <family val="1"/>
      </rPr>
      <t>security community</t>
    </r>
    <r>
      <rPr>
        <sz val="11"/>
        <color theme="1"/>
        <rFont val="Times New Roman"/>
        <family val="1"/>
      </rPr>
      <t xml:space="preserve"> events/training per calendar year which positively impacted the facility's security program.  </t>
    </r>
    <r>
      <rPr>
        <b/>
        <sz val="11"/>
        <color rgb="FF7030A0"/>
        <rFont val="Times New Roman"/>
        <family val="1"/>
      </rPr>
      <t>See Examples.</t>
    </r>
  </si>
  <si>
    <r>
      <rPr>
        <b/>
        <sz val="11"/>
        <color theme="1"/>
        <rFont val="Times New Roman"/>
        <family val="1"/>
      </rPr>
      <t>a.</t>
    </r>
    <r>
      <rPr>
        <sz val="11"/>
        <color theme="1"/>
        <rFont val="Times New Roman"/>
        <family val="1"/>
      </rPr>
      <t xml:space="preserve">  Provided support to the </t>
    </r>
    <r>
      <rPr>
        <sz val="11"/>
        <color rgb="FF0070C0"/>
        <rFont val="Times New Roman"/>
        <family val="1"/>
      </rPr>
      <t>security community</t>
    </r>
    <r>
      <rPr>
        <sz val="11"/>
        <color theme="1"/>
        <rFont val="Times New Roman"/>
        <family val="1"/>
      </rPr>
      <t xml:space="preserve"> in a way that positively impacted the NISP.  </t>
    </r>
    <r>
      <rPr>
        <b/>
        <sz val="11"/>
        <color rgb="FF7030A0"/>
        <rFont val="Times New Roman"/>
        <family val="1"/>
      </rPr>
      <t>See Examples.</t>
    </r>
  </si>
  <si>
    <r>
      <rPr>
        <b/>
        <sz val="11"/>
        <color theme="1"/>
        <rFont val="Times New Roman"/>
        <family val="1"/>
      </rPr>
      <t xml:space="preserve">b. </t>
    </r>
    <r>
      <rPr>
        <sz val="11"/>
        <color theme="1"/>
        <rFont val="Times New Roman"/>
        <family val="1"/>
      </rPr>
      <t xml:space="preserve"> Shared relevant threat information within the </t>
    </r>
    <r>
      <rPr>
        <sz val="11"/>
        <color rgb="FF0070C0"/>
        <rFont val="Times New Roman"/>
        <family val="1"/>
      </rPr>
      <t>security community</t>
    </r>
    <r>
      <rPr>
        <sz val="11"/>
        <color theme="1"/>
        <rFont val="Times New Roman"/>
        <family val="1"/>
      </rPr>
      <t xml:space="preserve">.  </t>
    </r>
    <r>
      <rPr>
        <b/>
        <sz val="11"/>
        <color theme="5"/>
        <rFont val="Times New Roman"/>
        <family val="1"/>
      </rPr>
      <t>See Considerations.</t>
    </r>
    <r>
      <rPr>
        <sz val="11"/>
        <color theme="5"/>
        <rFont val="Times New Roman"/>
        <family val="1"/>
      </rPr>
      <t xml:space="preserve">  </t>
    </r>
    <r>
      <rPr>
        <b/>
        <sz val="11"/>
        <color rgb="FF7030A0"/>
        <rFont val="Times New Roman"/>
        <family val="1"/>
      </rPr>
      <t>See Examples.</t>
    </r>
  </si>
  <si>
    <r>
      <rPr>
        <b/>
        <sz val="11"/>
        <color theme="1"/>
        <rFont val="Times New Roman"/>
        <family val="1"/>
      </rPr>
      <t xml:space="preserve">b. </t>
    </r>
    <r>
      <rPr>
        <sz val="11"/>
        <color theme="1"/>
        <rFont val="Times New Roman"/>
        <family val="1"/>
      </rPr>
      <t xml:space="preserve"> Cleared personnel reported all security-related issues outlined above to </t>
    </r>
    <r>
      <rPr>
        <sz val="11"/>
        <color rgb="FF0070C0"/>
        <rFont val="Times New Roman"/>
        <family val="1"/>
      </rPr>
      <t>security staff</t>
    </r>
    <r>
      <rPr>
        <sz val="11"/>
        <color theme="1"/>
        <rFont val="Times New Roman"/>
        <family val="1"/>
      </rPr>
      <t xml:space="preserve">.   </t>
    </r>
  </si>
  <si>
    <r>
      <rPr>
        <b/>
        <sz val="11"/>
        <color theme="1"/>
        <rFont val="Times New Roman"/>
        <family val="1"/>
      </rPr>
      <t>d.</t>
    </r>
    <r>
      <rPr>
        <sz val="11"/>
        <color theme="1"/>
        <rFont val="Times New Roman"/>
        <family val="1"/>
      </rPr>
      <t xml:space="preserve">  </t>
    </r>
    <r>
      <rPr>
        <sz val="11"/>
        <color rgb="FF0070C0"/>
        <rFont val="Times New Roman"/>
        <family val="1"/>
      </rPr>
      <t>Security staff</t>
    </r>
    <r>
      <rPr>
        <sz val="11"/>
        <color theme="1"/>
        <rFont val="Times New Roman"/>
        <family val="1"/>
      </rPr>
      <t xml:space="preserve"> reported </t>
    </r>
    <r>
      <rPr>
        <sz val="11"/>
        <color rgb="FF0070C0"/>
        <rFont val="Times New Roman"/>
        <family val="1"/>
      </rPr>
      <t>security violations</t>
    </r>
    <r>
      <rPr>
        <sz val="11"/>
        <color theme="1"/>
        <rFont val="Times New Roman"/>
        <family val="1"/>
      </rPr>
      <t xml:space="preserve">, SEAD 3/adverse information reports, foreign travel, cyber incidents, and </t>
    </r>
    <r>
      <rPr>
        <sz val="11"/>
        <color rgb="FF0070C0"/>
        <rFont val="Times New Roman"/>
        <family val="1"/>
      </rPr>
      <t>suspicious contacts</t>
    </r>
    <r>
      <rPr>
        <sz val="11"/>
        <color theme="1"/>
        <rFont val="Times New Roman"/>
        <family val="1"/>
      </rPr>
      <t xml:space="preserve"> to DCSA as required. </t>
    </r>
  </si>
  <si>
    <r>
      <rPr>
        <b/>
        <sz val="11"/>
        <color theme="1"/>
        <rFont val="Times New Roman"/>
        <family val="1"/>
      </rPr>
      <t>a.</t>
    </r>
    <r>
      <rPr>
        <sz val="11"/>
        <color theme="1"/>
        <rFont val="Times New Roman"/>
        <family val="1"/>
      </rPr>
      <t xml:space="preserve">  ~80% (or more) of the </t>
    </r>
    <r>
      <rPr>
        <sz val="11"/>
        <color rgb="FF0070C0"/>
        <rFont val="Times New Roman"/>
        <family val="1"/>
      </rPr>
      <t>contractor personnel</t>
    </r>
    <r>
      <rPr>
        <sz val="11"/>
        <color theme="1"/>
        <rFont val="Times New Roman"/>
        <family val="1"/>
      </rPr>
      <t xml:space="preserve"> interviewed correctly explained:  </t>
    </r>
    <r>
      <rPr>
        <b/>
        <sz val="11"/>
        <color theme="5"/>
        <rFont val="Times New Roman"/>
        <family val="1"/>
      </rPr>
      <t>See Considerations</t>
    </r>
    <r>
      <rPr>
        <sz val="11"/>
        <color theme="1"/>
        <rFont val="Times New Roman"/>
        <family val="1"/>
      </rPr>
      <t xml:space="preserve">
1.  Which processes and documented security procedures were relevant to their position.
2.  Where to find documented security procedures for guidance. </t>
    </r>
    <r>
      <rPr>
        <b/>
        <sz val="11"/>
        <color rgb="FFC00000"/>
        <rFont val="Times New Roman"/>
        <family val="1"/>
      </rPr>
      <t>See Manual Validation.</t>
    </r>
    <r>
      <rPr>
        <sz val="11"/>
        <color theme="1"/>
        <rFont val="Times New Roman"/>
        <family val="1"/>
      </rPr>
      <t xml:space="preserve">
3.  How to perform processes and security procedures relevant to their position. </t>
    </r>
  </si>
  <si>
    <r>
      <rPr>
        <b/>
        <sz val="11"/>
        <color theme="1"/>
        <rFont val="Times New Roman"/>
        <family val="1"/>
      </rPr>
      <t>a.</t>
    </r>
    <r>
      <rPr>
        <sz val="11"/>
        <color theme="1"/>
        <rFont val="Times New Roman"/>
        <family val="1"/>
      </rPr>
      <t xml:space="preserve">  ~80% (or more) of the </t>
    </r>
    <r>
      <rPr>
        <sz val="11"/>
        <color rgb="FF0070C0"/>
        <rFont val="Times New Roman"/>
        <family val="1"/>
      </rPr>
      <t>management</t>
    </r>
    <r>
      <rPr>
        <sz val="11"/>
        <color theme="1"/>
        <rFont val="Times New Roman"/>
        <family val="1"/>
      </rPr>
      <t xml:space="preserve"> interviewed were able to explain the following: </t>
    </r>
    <r>
      <rPr>
        <sz val="11"/>
        <color theme="5"/>
        <rFont val="Times New Roman"/>
        <family val="1"/>
      </rPr>
      <t xml:space="preserve">See </t>
    </r>
    <r>
      <rPr>
        <b/>
        <sz val="11"/>
        <color theme="5"/>
        <rFont val="Times New Roman"/>
        <family val="1"/>
      </rPr>
      <t>Considerations</t>
    </r>
    <r>
      <rPr>
        <sz val="11"/>
        <color theme="1"/>
        <rFont val="Times New Roman"/>
        <family val="1"/>
      </rPr>
      <t xml:space="preserve">
1.  How they obtained current and relevant threat information. </t>
    </r>
    <r>
      <rPr>
        <b/>
        <sz val="11"/>
        <color theme="1"/>
        <rFont val="Times New Roman"/>
        <family val="1"/>
      </rPr>
      <t xml:space="preserve"> </t>
    </r>
    <r>
      <rPr>
        <b/>
        <sz val="11"/>
        <color rgb="FF7030A0"/>
        <rFont val="Times New Roman"/>
        <family val="1"/>
      </rPr>
      <t>See Examples.</t>
    </r>
    <r>
      <rPr>
        <sz val="11"/>
        <color theme="1"/>
        <rFont val="Times New Roman"/>
        <family val="1"/>
      </rPr>
      <t xml:space="preserve">
2.  How they used threat information to make business, operational, and mission decisions considering potential impacts caused by a loss of classified information, contract deliverables, and technology.</t>
    </r>
  </si>
  <si>
    <r>
      <rPr>
        <b/>
        <sz val="11"/>
        <color theme="1"/>
        <rFont val="Times New Roman"/>
        <family val="1"/>
      </rPr>
      <t xml:space="preserve">b. </t>
    </r>
    <r>
      <rPr>
        <sz val="11"/>
        <color theme="1"/>
        <rFont val="Times New Roman"/>
        <family val="1"/>
      </rPr>
      <t xml:space="preserve"> </t>
    </r>
    <r>
      <rPr>
        <sz val="11"/>
        <color theme="4"/>
        <rFont val="Times New Roman"/>
        <family val="1"/>
      </rPr>
      <t>Cleared personnel</t>
    </r>
    <r>
      <rPr>
        <sz val="11"/>
        <color theme="1"/>
        <rFont val="Times New Roman"/>
        <family val="1"/>
      </rPr>
      <t xml:space="preserve"> protected classified information from loss or compromise throughout the security review cycle both at the contractor facility or to which they had access.  </t>
    </r>
    <r>
      <rPr>
        <b/>
        <sz val="11"/>
        <color rgb="FFC00000"/>
        <rFont val="Times New Roman"/>
        <family val="1"/>
      </rPr>
      <t>See Manual Validation.</t>
    </r>
    <r>
      <rPr>
        <sz val="11"/>
        <color theme="1"/>
        <rFont val="Times New Roman"/>
        <family val="1"/>
      </rPr>
      <t xml:space="preserve"> </t>
    </r>
  </si>
  <si>
    <r>
      <rPr>
        <b/>
        <sz val="11"/>
        <color theme="1"/>
        <rFont val="Times New Roman"/>
        <family val="1"/>
      </rPr>
      <t>a.</t>
    </r>
    <r>
      <rPr>
        <sz val="11"/>
        <color theme="1"/>
        <rFont val="Times New Roman"/>
        <family val="1"/>
      </rPr>
      <t xml:space="preserve">  ~80% (or more) of the </t>
    </r>
    <r>
      <rPr>
        <sz val="11"/>
        <color rgb="FF0070C0"/>
        <rFont val="Times New Roman"/>
        <family val="1"/>
      </rPr>
      <t xml:space="preserve">contractor personnel </t>
    </r>
    <r>
      <rPr>
        <sz val="11"/>
        <color theme="1"/>
        <rFont val="Times New Roman"/>
        <family val="1"/>
      </rPr>
      <t>interviewed explained the requirements to report the following relevant security issues to s</t>
    </r>
    <r>
      <rPr>
        <sz val="11"/>
        <color theme="4"/>
        <rFont val="Times New Roman"/>
        <family val="1"/>
      </rPr>
      <t>ecurity staff</t>
    </r>
    <r>
      <rPr>
        <sz val="11"/>
        <color theme="1"/>
        <rFont val="Times New Roman"/>
        <family val="1"/>
      </rPr>
      <t xml:space="preserve"> when related to their position:  </t>
    </r>
    <r>
      <rPr>
        <b/>
        <sz val="11"/>
        <color theme="5"/>
        <rFont val="Times New Roman"/>
        <family val="1"/>
      </rPr>
      <t>See Considerations.</t>
    </r>
    <r>
      <rPr>
        <sz val="11"/>
        <color theme="1"/>
        <rFont val="Times New Roman"/>
        <family val="1"/>
      </rPr>
      <t xml:space="preserve">
1.  Failure to follow established security procedures.
2.  Possible loss, compromise, suspected compromise of classified information.
3.  Cyber incidents on classified information systems.
4.  SEAD 3 and adverse information elements.
5.  Suspicious contacts.</t>
    </r>
  </si>
  <si>
    <r>
      <rPr>
        <b/>
        <sz val="11"/>
        <color theme="5"/>
        <rFont val="Times New Roman"/>
        <family val="1"/>
      </rPr>
      <t xml:space="preserve">Considerations: </t>
    </r>
    <r>
      <rPr>
        <sz val="11"/>
        <color theme="1"/>
        <rFont val="Times New Roman"/>
        <family val="1"/>
      </rPr>
      <t xml:space="preserve">
When determining prompt support and successful execution, considerations may include but are not limited to:
- Processing security clearance applications or continuous vetting requests
- Processing SEAD 3 or adverse information reports
- Responding to security incidents and processing security violations
- Adhering to classified IS authorization and continuous monitoring requirements including separation of duties when warranted 
- Providing security training and briefings as required
- Conducting self-inspections
- Mitigating NISPOM non-compliance
Interviewing the SMO directly is not required to award this criterion.
</t>
    </r>
  </si>
  <si>
    <r>
      <rPr>
        <b/>
        <sz val="11"/>
        <color theme="1"/>
        <rFont val="Times New Roman"/>
        <family val="1"/>
      </rPr>
      <t>b.</t>
    </r>
    <r>
      <rPr>
        <sz val="11"/>
        <color theme="1"/>
        <rFont val="Times New Roman"/>
        <family val="1"/>
      </rPr>
      <t xml:space="preserve">  Management notified security staff prior to changes occurring that could impact the FCL to ensure prompt notification to DCSA or other government agencies (OGAs), as required. In rare cases, where notification to the security staff was not possible prior to the qualifying event, management notified security staff within 5 calendar days. </t>
    </r>
    <r>
      <rPr>
        <b/>
        <sz val="11"/>
        <color rgb="FFC00000"/>
        <rFont val="Times New Roman"/>
        <family val="1"/>
      </rPr>
      <t xml:space="preserve"> See Manual Validation.</t>
    </r>
    <r>
      <rPr>
        <sz val="11"/>
        <color theme="1"/>
        <rFont val="Times New Roman"/>
        <family val="1"/>
      </rPr>
      <t xml:space="preserve"> </t>
    </r>
    <r>
      <rPr>
        <b/>
        <sz val="11"/>
        <color theme="5"/>
        <rFont val="Times New Roman"/>
        <family val="1"/>
      </rPr>
      <t xml:space="preserve">See Considerations. </t>
    </r>
  </si>
  <si>
    <r>
      <rPr>
        <b/>
        <sz val="11"/>
        <color theme="1"/>
        <rFont val="Times New Roman"/>
        <family val="1"/>
      </rPr>
      <t>c.</t>
    </r>
    <r>
      <rPr>
        <sz val="11"/>
        <color theme="1"/>
        <rFont val="Times New Roman"/>
        <family val="1"/>
      </rPr>
      <t xml:space="preserve">  Explained how the facility's industrial security program facilitates ongoing awareness of threats, vulnerabilities, and changes in classified operations by:  </t>
    </r>
    <r>
      <rPr>
        <b/>
        <sz val="11"/>
        <color rgb="FFC00000"/>
        <rFont val="Times New Roman"/>
        <family val="1"/>
      </rPr>
      <t xml:space="preserve">See Manual Validation. </t>
    </r>
    <r>
      <rPr>
        <sz val="11"/>
        <color theme="1"/>
        <rFont val="Times New Roman"/>
        <family val="1"/>
      </rPr>
      <t xml:space="preserve">
1.  Staying aware of potential threats that may impact the facility.</t>
    </r>
    <r>
      <rPr>
        <sz val="11"/>
        <color rgb="FF7030A0"/>
        <rFont val="Times New Roman"/>
        <family val="1"/>
      </rPr>
      <t xml:space="preserve"> See Examples.</t>
    </r>
    <r>
      <rPr>
        <sz val="11"/>
        <color theme="1"/>
        <rFont val="Times New Roman"/>
        <family val="1"/>
      </rPr>
      <t xml:space="preserve">
2.  Conducting random spot checks of security practices outside the self-inspection process to identify NISPOM non-compliances and potential risk to classified information and classified information systems. </t>
    </r>
    <r>
      <rPr>
        <sz val="11"/>
        <color rgb="FF7030A0"/>
        <rFont val="Times New Roman"/>
        <family val="1"/>
      </rPr>
      <t>See Examples.</t>
    </r>
    <r>
      <rPr>
        <sz val="11"/>
        <color theme="1"/>
        <rFont val="Times New Roman"/>
        <family val="1"/>
      </rPr>
      <t xml:space="preserve">
3.  Obtained classified operation updates to include impacts to their facility clearance, new or expired classified contracts, and newly supported critical technology.</t>
    </r>
  </si>
  <si>
    <r>
      <rPr>
        <b/>
        <sz val="11"/>
        <color rgb="FFC00000"/>
        <rFont val="Times New Roman"/>
        <family val="1"/>
      </rPr>
      <t>Manual Validation (NE-5c):</t>
    </r>
    <r>
      <rPr>
        <b/>
        <sz val="11"/>
        <color rgb="FF00B050"/>
        <rFont val="Times New Roman"/>
        <family val="1"/>
      </rPr>
      <t xml:space="preserve"> </t>
    </r>
    <r>
      <rPr>
        <sz val="11"/>
        <color theme="1"/>
        <rFont val="Times New Roman"/>
        <family val="1"/>
      </rPr>
      <t xml:space="preserve"> Evidence of threats, vulnerabilities, and changes in classified operations that were not identified during the facility’s continuous monitoring process or any classified information systems monitoring activities part of the IS authorization that were not completed as required </t>
    </r>
    <r>
      <rPr>
        <sz val="11"/>
        <color rgb="FFFF0000"/>
        <rFont val="Times New Roman"/>
        <family val="1"/>
      </rPr>
      <t>disqualifies</t>
    </r>
    <r>
      <rPr>
        <sz val="11"/>
        <color theme="1"/>
        <rFont val="Times New Roman"/>
        <family val="1"/>
      </rPr>
      <t xml:space="preserve"> the facility from receiving this criterion.
</t>
    </r>
    <r>
      <rPr>
        <b/>
        <sz val="11"/>
        <color rgb="FF7030A0"/>
        <rFont val="Times New Roman"/>
        <family val="1"/>
      </rPr>
      <t>Examples: (not limited to)</t>
    </r>
    <r>
      <rPr>
        <sz val="11"/>
        <color theme="1"/>
        <rFont val="Times New Roman"/>
        <family val="1"/>
      </rPr>
      <t xml:space="preserve">
NE-5.c.1:  Reviewed updated products such as:
- Methods of Contact Methods of Operations matrices
- Targeting U.S. Technologies
- Unclassified or classified threat products from relevant sources
- News articles from trusted sources, as appropriate
NE-5.c.2:  Completed actions such as:
- Reviewing DISS to ensure employee eligibility and access records are accurate
- Reviewing documents within an open storage area or container to ensure adequate markings and need-to-know separation
- Reviewing DD Form 254s to ensure classification guidance is sufficient and classification guides are available to cleared personnel </t>
    </r>
  </si>
  <si>
    <r>
      <rPr>
        <b/>
        <sz val="11"/>
        <color rgb="FFC00000"/>
        <rFont val="Times New Roman"/>
        <family val="1"/>
      </rPr>
      <t xml:space="preserve">Manual Validation (SA-2a2): </t>
    </r>
    <r>
      <rPr>
        <sz val="11"/>
        <color theme="1"/>
        <rFont val="Times New Roman"/>
        <family val="1"/>
      </rPr>
      <t>Evidence the facility does not have documented security procedures</t>
    </r>
    <r>
      <rPr>
        <sz val="11"/>
        <color rgb="FFFF0000"/>
        <rFont val="Times New Roman"/>
        <family val="1"/>
      </rPr>
      <t xml:space="preserve"> disqualifies</t>
    </r>
    <r>
      <rPr>
        <sz val="11"/>
        <color theme="1"/>
        <rFont val="Times New Roman"/>
        <family val="1"/>
      </rPr>
      <t xml:space="preserve"> the facility from achieving this criterion element. 
</t>
    </r>
    <r>
      <rPr>
        <b/>
        <sz val="11"/>
        <color theme="5"/>
        <rFont val="Times New Roman"/>
        <family val="1"/>
      </rPr>
      <t>Considerations:</t>
    </r>
    <r>
      <rPr>
        <sz val="11"/>
        <color theme="1"/>
        <rFont val="Times New Roman"/>
        <family val="1"/>
      </rPr>
      <t xml:space="preserve">
When interviewing </t>
    </r>
    <r>
      <rPr>
        <sz val="11"/>
        <color rgb="FF0070C0"/>
        <rFont val="Times New Roman"/>
        <family val="1"/>
      </rPr>
      <t>contractor personnel</t>
    </r>
    <r>
      <rPr>
        <sz val="11"/>
        <color theme="1"/>
        <rFont val="Times New Roman"/>
        <family val="1"/>
      </rPr>
      <t xml:space="preserve">, the interviewer should consider the length of time the interviewee has been employed at the facility, their involvement with classified operations, physical work location, and security relevant job duties when determining if they sufficiently met the criterion.
</t>
    </r>
  </si>
  <si>
    <r>
      <rPr>
        <b/>
        <sz val="11"/>
        <color rgb="FFC00000"/>
        <rFont val="Times New Roman"/>
        <family val="1"/>
      </rPr>
      <t xml:space="preserve">Manual Validation (SA-3a2): </t>
    </r>
    <r>
      <rPr>
        <sz val="11"/>
        <color theme="1"/>
        <rFont val="Times New Roman"/>
        <family val="1"/>
      </rPr>
      <t xml:space="preserve">Evidence the facility does not have documented security procedures outlining how to protect classified material </t>
    </r>
    <r>
      <rPr>
        <sz val="11"/>
        <color rgb="FFFF0000"/>
        <rFont val="Times New Roman"/>
        <family val="1"/>
      </rPr>
      <t>disqualifies</t>
    </r>
    <r>
      <rPr>
        <sz val="11"/>
        <color theme="1"/>
        <rFont val="Times New Roman"/>
        <family val="1"/>
      </rPr>
      <t xml:space="preserve"> the facility from achieving this criterion element.
</t>
    </r>
    <r>
      <rPr>
        <b/>
        <sz val="11"/>
        <color theme="5"/>
        <rFont val="Times New Roman"/>
        <family val="1"/>
      </rPr>
      <t>Considerations:</t>
    </r>
    <r>
      <rPr>
        <sz val="11"/>
        <color theme="1"/>
        <rFont val="Times New Roman"/>
        <family val="1"/>
      </rPr>
      <t xml:space="preserve">
When interviewing </t>
    </r>
    <r>
      <rPr>
        <sz val="11"/>
        <color rgb="FF0070C0"/>
        <rFont val="Times New Roman"/>
        <family val="1"/>
      </rPr>
      <t>contractor personnel</t>
    </r>
    <r>
      <rPr>
        <sz val="11"/>
        <color theme="1"/>
        <rFont val="Times New Roman"/>
        <family val="1"/>
      </rPr>
      <t xml:space="preserve">, the interviewer should consider the length of time the interviewee has been employed at the facility, their involvement with classified operations, physical work location, and security relevant job duties when determining if they sufficiently met the criterion.
</t>
    </r>
  </si>
  <si>
    <r>
      <rPr>
        <b/>
        <sz val="11"/>
        <color rgb="FFC00000"/>
        <rFont val="Times New Roman"/>
        <family val="1"/>
      </rPr>
      <t>Manual Validation (SA-4a):</t>
    </r>
    <r>
      <rPr>
        <sz val="11"/>
        <color rgb="FFC00000"/>
        <rFont val="Times New Roman"/>
        <family val="1"/>
      </rPr>
      <t xml:space="preserve"> </t>
    </r>
    <r>
      <rPr>
        <sz val="11"/>
        <color theme="1"/>
        <rFont val="Times New Roman"/>
        <family val="1"/>
      </rPr>
      <t xml:space="preserve">Evidence the facility does not have documented security procedures </t>
    </r>
    <r>
      <rPr>
        <sz val="11"/>
        <color rgb="FFFF0000"/>
        <rFont val="Times New Roman"/>
        <family val="1"/>
      </rPr>
      <t>disqualifies</t>
    </r>
    <r>
      <rPr>
        <sz val="11"/>
        <color theme="1"/>
        <rFont val="Times New Roman"/>
        <family val="1"/>
      </rPr>
      <t xml:space="preserve"> the facility from achieving this criterion. 
</t>
    </r>
    <r>
      <rPr>
        <sz val="11"/>
        <color rgb="FFFF0000"/>
        <rFont val="Times New Roman"/>
        <family val="1"/>
      </rPr>
      <t xml:space="preserve">
</t>
    </r>
    <r>
      <rPr>
        <b/>
        <sz val="11"/>
        <color rgb="FFC00000"/>
        <rFont val="Times New Roman"/>
        <family val="1"/>
      </rPr>
      <t>Manual Validation (SA-4b):</t>
    </r>
    <r>
      <rPr>
        <sz val="11"/>
        <color rgb="FFC00000"/>
        <rFont val="Times New Roman"/>
        <family val="1"/>
      </rPr>
      <t xml:space="preserve"> </t>
    </r>
    <r>
      <rPr>
        <sz val="11"/>
        <color theme="1"/>
        <rFont val="Times New Roman"/>
        <family val="1"/>
      </rPr>
      <t xml:space="preserve">Any loss, compromise, or suspected compromise of classified information during the security review cycle where the responsibility for the violation was assigned to someone at the facility </t>
    </r>
    <r>
      <rPr>
        <sz val="11"/>
        <color rgb="FFFF0000"/>
        <rFont val="Times New Roman"/>
        <family val="1"/>
      </rPr>
      <t>disqualifies</t>
    </r>
    <r>
      <rPr>
        <sz val="11"/>
        <color theme="1"/>
        <rFont val="Times New Roman"/>
        <family val="1"/>
      </rPr>
      <t xml:space="preserve"> the facility from achieving this criterion element.
</t>
    </r>
    <r>
      <rPr>
        <b/>
        <sz val="11"/>
        <color theme="5"/>
        <rFont val="Times New Roman"/>
        <family val="1"/>
      </rPr>
      <t>Considerations:</t>
    </r>
    <r>
      <rPr>
        <sz val="11"/>
        <color theme="1"/>
        <rFont val="Times New Roman"/>
        <family val="1"/>
      </rPr>
      <t xml:space="preserve">
When interviewing</t>
    </r>
    <r>
      <rPr>
        <sz val="11"/>
        <color rgb="FF0070C0"/>
        <rFont val="Times New Roman"/>
        <family val="1"/>
      </rPr>
      <t xml:space="preserve"> contractor personnel</t>
    </r>
    <r>
      <rPr>
        <sz val="11"/>
        <color theme="1"/>
        <rFont val="Times New Roman"/>
        <family val="1"/>
      </rPr>
      <t xml:space="preserve">, the interviewer should consider the length of time the interviewee has been employed at the facility, their involvement with classified operations, physical work location, and security relevant job duties when determining if they sufficiently met the criterion.
</t>
    </r>
  </si>
  <si>
    <r>
      <rPr>
        <b/>
        <sz val="11"/>
        <color rgb="FFC00000"/>
        <rFont val="Times New Roman"/>
        <family val="1"/>
      </rPr>
      <t>Manual Validation (SA-5c):</t>
    </r>
    <r>
      <rPr>
        <sz val="11"/>
        <color rgb="FFC00000"/>
        <rFont val="Times New Roman"/>
        <family val="1"/>
      </rPr>
      <t xml:space="preserve"> </t>
    </r>
    <r>
      <rPr>
        <sz val="11"/>
        <color theme="1"/>
        <rFont val="Times New Roman"/>
        <family val="1"/>
      </rPr>
      <t xml:space="preserve"> Evidence the facility does not have documented security procedures outlining reporting requirements </t>
    </r>
    <r>
      <rPr>
        <sz val="11"/>
        <color rgb="FFFF0000"/>
        <rFont val="Times New Roman"/>
        <family val="1"/>
      </rPr>
      <t>disqualifies</t>
    </r>
    <r>
      <rPr>
        <sz val="11"/>
        <color theme="1"/>
        <rFont val="Times New Roman"/>
        <family val="1"/>
      </rPr>
      <t xml:space="preserve"> the facility from achieving this criterion element.
</t>
    </r>
    <r>
      <rPr>
        <b/>
        <sz val="11"/>
        <color theme="5"/>
        <rFont val="Times New Roman"/>
        <family val="1"/>
      </rPr>
      <t>Considerations:</t>
    </r>
    <r>
      <rPr>
        <sz val="11"/>
        <color theme="1"/>
        <rFont val="Times New Roman"/>
        <family val="1"/>
      </rPr>
      <t xml:space="preserve">
When interviewing contractor personnel, consider the length of time the interviewee has been employed at the facility, their involvement with classified operations, physical work location, and security relevant job duties when determining if they sufficiently met the criterion.
</t>
    </r>
  </si>
  <si>
    <r>
      <rPr>
        <b/>
        <sz val="11"/>
        <color theme="1"/>
        <rFont val="Times New Roman"/>
        <family val="1"/>
      </rPr>
      <t>a.</t>
    </r>
    <r>
      <rPr>
        <sz val="11"/>
        <color theme="1"/>
        <rFont val="Times New Roman"/>
        <family val="1"/>
      </rPr>
      <t xml:space="preserve"> Established documented security procedures to the level of the contractor's operations and involvement with classified information.  </t>
    </r>
    <r>
      <rPr>
        <b/>
        <sz val="11"/>
        <color rgb="FFFF0000"/>
        <rFont val="Times New Roman"/>
        <family val="1"/>
      </rPr>
      <t>See Auto Link.</t>
    </r>
    <r>
      <rPr>
        <sz val="11"/>
        <color theme="1"/>
        <rFont val="Times New Roman"/>
        <family val="1"/>
      </rPr>
      <t xml:space="preserve">  </t>
    </r>
    <r>
      <rPr>
        <b/>
        <sz val="11"/>
        <color theme="5"/>
        <rFont val="Times New Roman"/>
        <family val="1"/>
      </rPr>
      <t>See Considerations.</t>
    </r>
    <r>
      <rPr>
        <sz val="11"/>
        <color theme="1"/>
        <rFont val="Times New Roman"/>
        <family val="1"/>
      </rPr>
      <t xml:space="preserve">
1.  All facilities:  SEAD 3 Procedures, Insider Threat Procedures
2.  Additionally required for safeguarding facilities:  Classified Operations Procedures (e.g., SPP)
3.  Additionally required for some facilities based on operations:  System Security Plan, Technology Control Plan, Electronics Control Plan, FOCI Mitigation Instruments, and others.</t>
    </r>
  </si>
  <si>
    <r>
      <t xml:space="preserve">b.  SMO performed required duties and responsibilities as outlined in the Appointed Personnel Duties Job Aid.  </t>
    </r>
    <r>
      <rPr>
        <b/>
        <u/>
        <sz val="11"/>
        <color rgb="FFFF0000"/>
        <rFont val="Times New Roman"/>
        <family val="1"/>
      </rPr>
      <t>See Auto Link</t>
    </r>
  </si>
  <si>
    <r>
      <t xml:space="preserve">c.  FSO performed required duties and responsibilities as outlined in the Appointed Personnel Duties Job Aid.  </t>
    </r>
    <r>
      <rPr>
        <b/>
        <u/>
        <sz val="11"/>
        <color rgb="FFFF0000"/>
        <rFont val="Times New Roman"/>
        <family val="1"/>
      </rPr>
      <t>See Auto Link</t>
    </r>
  </si>
  <si>
    <t xml:space="preserve">d.  ITPSO performed required duties and responsibilities as outlined in the Appointed Personnel Duties Job Aid.  </t>
  </si>
  <si>
    <r>
      <rPr>
        <b/>
        <sz val="11"/>
        <color rgb="FFFF0000"/>
        <rFont val="Times New Roman"/>
        <family val="1"/>
      </rPr>
      <t xml:space="preserve">Auto Link (NE-2b): </t>
    </r>
    <r>
      <rPr>
        <sz val="11"/>
        <rFont val="Times New Roman"/>
        <family val="1"/>
      </rPr>
      <t xml:space="preserve"> If MS-3c is not achieved, NE-2b is also not achieved due the SMO's failure to perform required duties and responsibilities. A "no" selection for MS-3c will automatically override NE-2 with a red alert status (column I) and red "no" achieved status (column A) due to the facility's failure to achieve NE-2b. If triggered, an automatic message will appear in the optional notes section. </t>
    </r>
    <r>
      <rPr>
        <b/>
        <sz val="11"/>
        <color rgb="FFFF0000"/>
        <rFont val="Times New Roman"/>
        <family val="1"/>
      </rPr>
      <t xml:space="preserve">
Auto Link (NE-2c): </t>
    </r>
    <r>
      <rPr>
        <sz val="11"/>
        <rFont val="Times New Roman"/>
        <family val="1"/>
      </rPr>
      <t xml:space="preserve">If NE-3a or  NE-4a is not achieved, NE-2c is also not achieved due the FSO's failure to perform required duties and responsibilities. A "no" selection for NE-3a or NE-4a will automatically override NE-2 with a red alert status (column I) and red "no" achieved status (column A) due to the facility's failure to achieve NE-2c. If triggered, an automatic message will appear in the optional notes section. 
</t>
    </r>
    <r>
      <rPr>
        <b/>
        <sz val="11"/>
        <color rgb="FFFF0000"/>
        <rFont val="Times New Roman"/>
        <family val="1"/>
      </rPr>
      <t xml:space="preserve">
</t>
    </r>
    <r>
      <rPr>
        <sz val="11"/>
        <color theme="1"/>
        <rFont val="Times New Roman"/>
        <family val="1"/>
      </rPr>
      <t xml:space="preserve">
</t>
    </r>
  </si>
  <si>
    <r>
      <rPr>
        <b/>
        <sz val="11"/>
        <color rgb="FFFF0000"/>
        <rFont val="Times New Roman"/>
        <family val="1"/>
      </rPr>
      <t xml:space="preserve">Auto Link (NE-3a):  </t>
    </r>
    <r>
      <rPr>
        <sz val="11"/>
        <rFont val="Times New Roman"/>
        <family val="1"/>
      </rPr>
      <t xml:space="preserve">If not achieved, NE-2c is also not achieved due the FSO's failure to perform required duties and responsibilities. A "no" selection for NE-3a will automatically override NE-2 with a red alert status (column I) and red "no" achieved status (column A) due to the facility's failure to achieve NE-2c. If triggered, an automatic message will appear in the optional notes section. </t>
    </r>
    <r>
      <rPr>
        <sz val="11"/>
        <color theme="5"/>
        <rFont val="Times New Roman"/>
        <family val="1"/>
      </rPr>
      <t xml:space="preserve">
</t>
    </r>
    <r>
      <rPr>
        <b/>
        <sz val="11"/>
        <color theme="5"/>
        <rFont val="Times New Roman"/>
        <family val="1"/>
      </rPr>
      <t>Considerations:</t>
    </r>
    <r>
      <rPr>
        <sz val="11"/>
        <color theme="1"/>
        <rFont val="Times New Roman"/>
        <family val="1"/>
      </rPr>
      <t xml:space="preserve">
Independently evaluate each facility under this criterion even if there is an enterprise-wide procedure. To achieve this criterion, this may require site specific addendums or independent documentation at branch/division locations to ensure procedures are sufficient to heighten the security awareness of contractor personnel. The facility cannot achieve this criterion if they deviate from the enterprise wide SPP without approved and fully implemented site-specific procedures. </t>
    </r>
  </si>
  <si>
    <r>
      <rPr>
        <b/>
        <sz val="11"/>
        <color rgb="FFFF0000"/>
        <rFont val="Times New Roman"/>
        <family val="1"/>
      </rPr>
      <t xml:space="preserve">Auto Link (NE-4a):  </t>
    </r>
    <r>
      <rPr>
        <sz val="11"/>
        <rFont val="Times New Roman"/>
        <family val="1"/>
      </rPr>
      <t xml:space="preserve">If not achieved, NE-2c is also not achieved due the FSO's failure to perform required duties and responsibilities. A "no" selection for NE-4a will automatically override NE-2 with a red alert status (column I) and red "no" achieved status (column A) due to the facility's failure to achieve NE-2c. If triggered, an automatic message will appear in the optional notes section. 
</t>
    </r>
    <r>
      <rPr>
        <sz val="11"/>
        <color theme="5"/>
        <rFont val="Times New Roman"/>
        <family val="1"/>
      </rPr>
      <t xml:space="preserve">
</t>
    </r>
    <r>
      <rPr>
        <b/>
        <sz val="11"/>
        <color theme="5"/>
        <rFont val="Times New Roman"/>
        <family val="1"/>
      </rPr>
      <t>Considerations:</t>
    </r>
    <r>
      <rPr>
        <sz val="11"/>
        <color theme="1"/>
        <rFont val="Times New Roman"/>
        <family val="1"/>
      </rPr>
      <t xml:space="preserve">
</t>
    </r>
    <r>
      <rPr>
        <sz val="11"/>
        <color rgb="FF0070C0"/>
        <rFont val="Times New Roman"/>
        <family val="1"/>
      </rPr>
      <t xml:space="preserve">Security staff </t>
    </r>
    <r>
      <rPr>
        <sz val="11"/>
        <color theme="1"/>
        <rFont val="Times New Roman"/>
        <family val="1"/>
      </rPr>
      <t xml:space="preserve">can address relevant issues or concerns through a separate method or at a different time than other elements of the annual refresher training if all required elements are provided within the 12-month timeframe. Methods may include group briefings, interactive videos or webinars, dissemination of material, or other media and methods.  
NISS is the official system of record for facility clearances and has been approved by OMB for the collection of data.  Reviewing and updating profile information is critical to assisting DCSA with prioritizing and preparing for security reviews.
</t>
    </r>
  </si>
  <si>
    <r>
      <rPr>
        <b/>
        <sz val="11"/>
        <color rgb="FFC00000"/>
        <rFont val="Times New Roman"/>
        <family val="1"/>
      </rPr>
      <t xml:space="preserve">Manual Validation (MS-1b): </t>
    </r>
    <r>
      <rPr>
        <b/>
        <sz val="11"/>
        <color rgb="FFFF0000"/>
        <rFont val="Times New Roman"/>
        <family val="1"/>
      </rPr>
      <t xml:space="preserve"> </t>
    </r>
    <r>
      <rPr>
        <sz val="11"/>
        <color theme="1"/>
        <rFont val="Times New Roman"/>
        <family val="1"/>
      </rPr>
      <t xml:space="preserve">Evidence of unreported changed conditions to the security staff during the security review cycle </t>
    </r>
    <r>
      <rPr>
        <sz val="11"/>
        <color rgb="FFFF0000"/>
        <rFont val="Times New Roman"/>
        <family val="1"/>
      </rPr>
      <t>disqualifies</t>
    </r>
    <r>
      <rPr>
        <sz val="11"/>
        <color theme="1"/>
        <rFont val="Times New Roman"/>
        <family val="1"/>
      </rPr>
      <t xml:space="preserve"> the contractor from achieving this criterion. The threshold is notification to the security staff which may include the Chief Security Officer, Director of Security, FSO, or others. The intent is to ensure the security staff has a voice to raise potential issues or concerns regarding forthcoming changes that impact the FCL.
</t>
    </r>
    <r>
      <rPr>
        <b/>
        <sz val="11"/>
        <color theme="5"/>
        <rFont val="Times New Roman"/>
        <family val="1"/>
      </rPr>
      <t>Considerations:</t>
    </r>
    <r>
      <rPr>
        <sz val="11"/>
        <color theme="1"/>
        <rFont val="Times New Roman"/>
        <family val="1"/>
      </rPr>
      <t xml:space="preserve">
Interviewing the SMO directly is not required to award this criterion.
</t>
    </r>
    <r>
      <rPr>
        <b/>
        <sz val="11"/>
        <color rgb="FF7030A0"/>
        <rFont val="Times New Roman"/>
        <family val="1"/>
      </rPr>
      <t>Examples: (not limited to)</t>
    </r>
    <r>
      <rPr>
        <sz val="11"/>
        <color theme="1"/>
        <rFont val="Times New Roman"/>
        <family val="1"/>
      </rPr>
      <t xml:space="preserve">
MS-1.a: 
- </t>
    </r>
    <r>
      <rPr>
        <sz val="11"/>
        <color rgb="FF0070C0"/>
        <rFont val="Times New Roman"/>
        <family val="1"/>
      </rPr>
      <t>Management</t>
    </r>
    <r>
      <rPr>
        <sz val="11"/>
        <color theme="1"/>
        <rFont val="Times New Roman"/>
        <family val="1"/>
      </rPr>
      <t xml:space="preserve"> invited </t>
    </r>
    <r>
      <rPr>
        <sz val="11"/>
        <color rgb="FF0070C0"/>
        <rFont val="Times New Roman"/>
        <family val="1"/>
      </rPr>
      <t xml:space="preserve">security staff </t>
    </r>
    <r>
      <rPr>
        <sz val="11"/>
        <color theme="1"/>
        <rFont val="Times New Roman"/>
        <family val="1"/>
      </rPr>
      <t xml:space="preserve">to senior level meetings
- Included </t>
    </r>
    <r>
      <rPr>
        <sz val="11"/>
        <color rgb="FF0070C0"/>
        <rFont val="Times New Roman"/>
        <family val="1"/>
      </rPr>
      <t>security staff</t>
    </r>
    <r>
      <rPr>
        <sz val="11"/>
        <color theme="1"/>
        <rFont val="Times New Roman"/>
        <family val="1"/>
      </rPr>
      <t xml:space="preserve"> in written or verbal discussions
- Provided an overview of proposed business decisions to security staff for review and feedback</t>
    </r>
  </si>
  <si>
    <r>
      <rPr>
        <b/>
        <sz val="11"/>
        <color rgb="FFFF0000"/>
        <rFont val="Times New Roman"/>
        <family val="1"/>
      </rPr>
      <t xml:space="preserve">Auto Link (MS-3c): </t>
    </r>
    <r>
      <rPr>
        <sz val="11"/>
        <color rgb="FFFF0000"/>
        <rFont val="Times New Roman"/>
        <family val="1"/>
      </rPr>
      <t xml:space="preserve"> </t>
    </r>
    <r>
      <rPr>
        <sz val="11"/>
        <color theme="1"/>
        <rFont val="Times New Roman"/>
        <family val="1"/>
      </rPr>
      <t xml:space="preserve">If not achieved, NE-2b is also not achieved due the SMO's failure to perform required duties and responsibilities. A "no" selection for MS-3c will automatically override NE-2 with a red alert status (column I) and red "no" achieved status (column A) due to the facility's failure to achieve NE-2b. If triggered, an automatic message will appear in the optional notes section. </t>
    </r>
    <r>
      <rPr>
        <sz val="11"/>
        <color theme="5"/>
        <rFont val="Times New Roman"/>
        <family val="1"/>
      </rPr>
      <t xml:space="preserve">
</t>
    </r>
    <r>
      <rPr>
        <b/>
        <sz val="11"/>
        <color theme="5"/>
        <rFont val="Times New Roman"/>
        <family val="1"/>
      </rPr>
      <t xml:space="preserve">Considerations: </t>
    </r>
    <r>
      <rPr>
        <sz val="11"/>
        <color theme="1"/>
        <rFont val="Times New Roman"/>
        <family val="1"/>
      </rPr>
      <t xml:space="preserve">
When interviewing </t>
    </r>
    <r>
      <rPr>
        <sz val="11"/>
        <color rgb="FF0070C0"/>
        <rFont val="Times New Roman"/>
        <family val="1"/>
      </rPr>
      <t>management</t>
    </r>
    <r>
      <rPr>
        <sz val="11"/>
        <color theme="1"/>
        <rFont val="Times New Roman"/>
        <family val="1"/>
      </rPr>
      <t xml:space="preserve">, the interviewer should consider the length of time the interviewee has been employed at the facility, their involvement with classified operations, physical work location, and security relevant job duties when determining if they met the criteria. 
Interviewing the SMO directly is not required to award this criterion.
</t>
    </r>
  </si>
  <si>
    <r>
      <rPr>
        <b/>
        <sz val="11"/>
        <color theme="1"/>
        <rFont val="Times New Roman"/>
        <family val="1"/>
      </rPr>
      <t xml:space="preserve">a. </t>
    </r>
    <r>
      <rPr>
        <sz val="11"/>
        <color theme="1"/>
        <rFont val="Times New Roman"/>
        <family val="1"/>
      </rPr>
      <t xml:space="preserve"> ~80% (or more) of the </t>
    </r>
    <r>
      <rPr>
        <sz val="11"/>
        <color rgb="FF0070C0"/>
        <rFont val="Times New Roman"/>
        <family val="1"/>
      </rPr>
      <t xml:space="preserve">contractor personnel </t>
    </r>
    <r>
      <rPr>
        <sz val="11"/>
        <color theme="1"/>
        <rFont val="Times New Roman"/>
        <family val="1"/>
      </rPr>
      <t xml:space="preserve">interviewed:  </t>
    </r>
    <r>
      <rPr>
        <b/>
        <sz val="11"/>
        <color theme="5"/>
        <rFont val="Times New Roman"/>
        <family val="1"/>
      </rPr>
      <t>See Considerations</t>
    </r>
    <r>
      <rPr>
        <sz val="11"/>
        <color theme="1"/>
        <rFont val="Times New Roman"/>
        <family val="1"/>
      </rPr>
      <t xml:space="preserve">
1.  Explained what information, material, or technology required protection based on their position as outlined in classified contracts and security classification guides.
2.  Demonstrated how to protect the information and material within their possession.  </t>
    </r>
    <r>
      <rPr>
        <b/>
        <sz val="11"/>
        <color rgb="FFC00000"/>
        <rFont val="Times New Roman"/>
        <family val="1"/>
      </rPr>
      <t>See Manual Validation.</t>
    </r>
    <r>
      <rPr>
        <sz val="11"/>
        <color theme="1"/>
        <rFont val="Times New Roman"/>
        <family val="1"/>
      </rPr>
      <t xml:space="preserve">
3.  Explained which</t>
    </r>
    <r>
      <rPr>
        <sz val="11"/>
        <color rgb="FF0070C0"/>
        <rFont val="Times New Roman"/>
        <family val="1"/>
      </rPr>
      <t xml:space="preserve"> approach vectors </t>
    </r>
    <r>
      <rPr>
        <sz val="11"/>
        <color theme="1"/>
        <rFont val="Times New Roman"/>
        <family val="1"/>
      </rPr>
      <t>were applicable to their position and the measures they individually take to mitigate a potential threat.</t>
    </r>
  </si>
  <si>
    <r>
      <rPr>
        <b/>
        <sz val="11"/>
        <color theme="1"/>
        <rFont val="Times New Roman"/>
        <family val="1"/>
      </rPr>
      <t xml:space="preserve">a. </t>
    </r>
    <r>
      <rPr>
        <sz val="11"/>
        <color theme="1"/>
        <rFont val="Times New Roman"/>
        <family val="1"/>
      </rPr>
      <t xml:space="preserve"> ~80% (or more) of the </t>
    </r>
    <r>
      <rPr>
        <sz val="11"/>
        <color rgb="FF0070C0"/>
        <rFont val="Times New Roman"/>
        <family val="1"/>
      </rPr>
      <t>contractor personnel</t>
    </r>
    <r>
      <rPr>
        <sz val="11"/>
        <color theme="1"/>
        <rFont val="Times New Roman"/>
        <family val="1"/>
      </rPr>
      <t xml:space="preserve"> interviewed: </t>
    </r>
    <r>
      <rPr>
        <sz val="11"/>
        <color theme="5"/>
        <rFont val="Times New Roman"/>
        <family val="1"/>
      </rPr>
      <t xml:space="preserve"> </t>
    </r>
    <r>
      <rPr>
        <b/>
        <sz val="11"/>
        <color theme="5"/>
        <rFont val="Times New Roman"/>
        <family val="1"/>
      </rPr>
      <t>See Considerations</t>
    </r>
    <r>
      <rPr>
        <sz val="11"/>
        <color theme="1"/>
        <rFont val="Times New Roman"/>
        <family val="1"/>
      </rPr>
      <t xml:space="preserve">
1.  Had access to the facility's documented security procedures. </t>
    </r>
    <r>
      <rPr>
        <b/>
        <sz val="11"/>
        <color rgb="FFC00000"/>
        <rFont val="Times New Roman"/>
        <family val="1"/>
      </rPr>
      <t>See Manual Validation.</t>
    </r>
    <r>
      <rPr>
        <sz val="11"/>
        <color theme="1"/>
        <rFont val="Times New Roman"/>
        <family val="1"/>
      </rPr>
      <t xml:space="preserve">
2.  Had access to the facility's security classification guides related to their position.
3.  Explained their obligation to protect classified information from loss or compromise.</t>
    </r>
  </si>
  <si>
    <r>
      <rPr>
        <b/>
        <sz val="11"/>
        <color theme="1"/>
        <rFont val="Times New Roman"/>
        <family val="1"/>
      </rPr>
      <t>c.</t>
    </r>
    <r>
      <rPr>
        <sz val="11"/>
        <color theme="1"/>
        <rFont val="Times New Roman"/>
        <family val="1"/>
      </rPr>
      <t xml:space="preserve">  SMO certified self-inspection results throughout the security review cycle.  </t>
    </r>
    <r>
      <rPr>
        <b/>
        <sz val="11"/>
        <color rgb="FFFF0000"/>
        <rFont val="Times New Roman"/>
        <family val="1"/>
      </rPr>
      <t>See Auto Link.</t>
    </r>
  </si>
  <si>
    <r>
      <rPr>
        <b/>
        <sz val="11"/>
        <color theme="1"/>
        <rFont val="Times New Roman"/>
        <family val="1"/>
      </rPr>
      <t>a.</t>
    </r>
    <r>
      <rPr>
        <sz val="11"/>
        <color theme="1"/>
        <rFont val="Times New Roman"/>
        <family val="1"/>
      </rPr>
      <t xml:space="preserve">  Conducted self-inspections of the security program at least once a calendar year and at least every 12 months for classified information system components (if applicable).</t>
    </r>
    <r>
      <rPr>
        <b/>
        <sz val="11"/>
        <color rgb="FFFF0000"/>
        <rFont val="Times New Roman"/>
        <family val="1"/>
      </rPr>
      <t xml:space="preserve"> See Auto Link.</t>
    </r>
    <r>
      <rPr>
        <sz val="11"/>
        <color theme="1"/>
        <rFont val="Times New Roman"/>
        <family val="1"/>
      </rPr>
      <t xml:space="preserve"> </t>
    </r>
  </si>
  <si>
    <t>Description/Impact</t>
  </si>
  <si>
    <t>Tab 1: Instructions &amp; Tips</t>
  </si>
  <si>
    <t>Tab 2:  Scorecard</t>
  </si>
  <si>
    <t>Tab 3:  Criteria</t>
  </si>
  <si>
    <t>Tab 4:  Terms and Definitions</t>
  </si>
  <si>
    <t>Tab 5:  Job Aid</t>
  </si>
  <si>
    <t>Clarity, Data, User Interface</t>
  </si>
  <si>
    <t>New tab for instructions, criteria tool tips, and auto links. Acts as a one-stop-shop.</t>
  </si>
  <si>
    <t>Moved from Tab 1. Increased dropdown selections for vulnerabilities to 45. Changed default review status to double dash (--) for clear visual cues.</t>
  </si>
  <si>
    <t>Moved from Tab 2. Added element letters (e.g., MS-3a). Moved "Supporting Information" to a separate column. Added an "Optional Notes" column for user comments.</t>
  </si>
  <si>
    <t>Added color-coded achieved statuses (Yellow/Pending, Green/Yes, Red/No) and automatic alert notifications based on "Yes/No/N/A" inputs.</t>
  </si>
  <si>
    <t>Added automatic logic links between dependent criteria, with notes populating when triggered.</t>
  </si>
  <si>
    <t>New tab incorporating Appointed Personnel Duties, eliminating the need for external references.</t>
  </si>
  <si>
    <t>New tab housing moved definitions (and newly added ones) to declutter the main criteria sheet.</t>
  </si>
  <si>
    <t>Appoint an FSO and ITPSO in writing. (Note:  NISS KMP List is an acceptable method for this written appointment. No additional appointment letters are required.)</t>
  </si>
  <si>
    <r>
      <t xml:space="preserve">                                          </t>
    </r>
    <r>
      <rPr>
        <sz val="11"/>
        <color theme="1"/>
        <rFont val="Times New Roman"/>
        <family val="1"/>
      </rPr>
      <t xml:space="preserve">  </t>
    </r>
    <r>
      <rPr>
        <b/>
        <sz val="11"/>
        <color theme="1"/>
        <rFont val="Times New Roman"/>
        <family val="1"/>
      </rPr>
      <t xml:space="preserve">               </t>
    </r>
  </si>
  <si>
    <t xml:space="preserve">Identified weakness in a contractor’s security program that indicates non-compliance with the NISPOM that, based on collected evidence and implemented supplementary controls, could be exploited to gain unauthorized access to classified information. Vulnerabilities are either categorized as critical or serious. </t>
  </si>
  <si>
    <r>
      <rPr>
        <sz val="12"/>
        <color theme="1"/>
        <rFont val="Calibri"/>
        <family val="2"/>
        <scheme val="minor"/>
      </rPr>
      <t xml:space="preserve">                                 </t>
    </r>
    <r>
      <rPr>
        <b/>
        <sz val="12"/>
        <color theme="1"/>
        <rFont val="Times New Roman"/>
        <family val="1"/>
      </rPr>
      <t>Visual Legend:  Criteria Tab Word Highlights</t>
    </r>
    <r>
      <rPr>
        <sz val="11"/>
        <color theme="1"/>
        <rFont val="Times New Roman"/>
        <family val="1"/>
      </rPr>
      <t xml:space="preserve">
- </t>
    </r>
    <r>
      <rPr>
        <b/>
        <sz val="11"/>
        <color rgb="FF0070C0"/>
        <rFont val="Times New Roman"/>
        <family val="1"/>
      </rPr>
      <t>BLUE:</t>
    </r>
    <r>
      <rPr>
        <sz val="11"/>
        <color theme="1"/>
        <rFont val="Times New Roman"/>
        <family val="1"/>
      </rPr>
      <t xml:space="preserve">  Terms defined within the "Terms and Definitions" tab used to assist with consistent implementation. 
- </t>
    </r>
    <r>
      <rPr>
        <b/>
        <sz val="11"/>
        <color theme="5"/>
        <rFont val="Times New Roman"/>
        <family val="1"/>
      </rPr>
      <t xml:space="preserve">ORANGE: </t>
    </r>
    <r>
      <rPr>
        <sz val="11"/>
        <color theme="1"/>
        <rFont val="Times New Roman"/>
        <family val="1"/>
      </rPr>
      <t xml:space="preserve"> Considerations which add context or clarifying information to consider when determining if a contractor achieved the criterion elements.
- </t>
    </r>
    <r>
      <rPr>
        <b/>
        <sz val="11"/>
        <color rgb="FF7030A0"/>
        <rFont val="Times New Roman"/>
        <family val="1"/>
      </rPr>
      <t>PURPLE:</t>
    </r>
    <r>
      <rPr>
        <sz val="11"/>
        <color theme="1"/>
        <rFont val="Times New Roman"/>
        <family val="1"/>
      </rPr>
      <t xml:space="preserve">  Examples of how a contractor may achieve a criterion element. Note that these are not the only ways to achieve an element, and the listed examples may change based on available programs. DCSA will always consider the intent of the element when awarding the criterion. 
- </t>
    </r>
    <r>
      <rPr>
        <b/>
        <sz val="11"/>
        <color rgb="FFC00000"/>
        <rFont val="Times New Roman"/>
        <family val="1"/>
      </rPr>
      <t xml:space="preserve">DARK RED: </t>
    </r>
    <r>
      <rPr>
        <sz val="11"/>
        <color theme="1"/>
        <rFont val="Times New Roman"/>
        <family val="1"/>
      </rPr>
      <t xml:space="preserve"> Manual Validation of the criterion element or a subsequent criterion is needed using the supporting information provided. 
- </t>
    </r>
    <r>
      <rPr>
        <b/>
        <sz val="11"/>
        <color rgb="FFFF0000"/>
        <rFont val="Times New Roman"/>
        <family val="1"/>
      </rPr>
      <t xml:space="preserve">RED: </t>
    </r>
    <r>
      <rPr>
        <sz val="11"/>
        <color theme="1"/>
        <rFont val="Times New Roman"/>
        <family val="1"/>
      </rPr>
      <t xml:space="preserve"> Auto Links using smart automation embedded into the Tool streamline the user experience and foster consistency by automatically updating dependent statuses.     
</t>
    </r>
  </si>
  <si>
    <r>
      <rPr>
        <b/>
        <sz val="11"/>
        <color theme="1"/>
        <rFont val="Times New Roman"/>
        <family val="1"/>
      </rPr>
      <t xml:space="preserve">                                                  </t>
    </r>
    <r>
      <rPr>
        <b/>
        <sz val="12"/>
        <color theme="1"/>
        <rFont val="Times New Roman"/>
        <family val="1"/>
      </rPr>
      <t xml:space="preserve"> Criteria Tool Tips &amp; Automation Logic
</t>
    </r>
    <r>
      <rPr>
        <b/>
        <sz val="8"/>
        <color theme="1"/>
        <rFont val="Times New Roman"/>
        <family val="1"/>
      </rPr>
      <t xml:space="preserve"> </t>
    </r>
    <r>
      <rPr>
        <sz val="11"/>
        <color theme="1"/>
        <rFont val="Times New Roman"/>
        <family val="1"/>
      </rPr>
      <t xml:space="preserve">- </t>
    </r>
    <r>
      <rPr>
        <b/>
        <sz val="11"/>
        <color rgb="FFFF0000"/>
        <rFont val="Times New Roman"/>
        <family val="1"/>
      </rPr>
      <t>If Any Criterion Element is Marked No:</t>
    </r>
    <r>
      <rPr>
        <sz val="11"/>
        <color theme="1"/>
        <rFont val="Times New Roman"/>
        <family val="1"/>
      </rPr>
      <t xml:space="preserve">
     - Red "Alert" Status for every element within the criterion.
     - Red "No" Achieved Status for the overall criterion (Rule:  Once an element is not achieved, review of 
       the remaining elements in that criterion is discontinued).   
- </t>
    </r>
    <r>
      <rPr>
        <b/>
        <sz val="11"/>
        <color rgb="FF00B050"/>
        <rFont val="Times New Roman"/>
        <family val="1"/>
      </rPr>
      <t>If All Criterion Elements are Marked Yes or N/A:</t>
    </r>
    <r>
      <rPr>
        <sz val="11"/>
        <color theme="1"/>
        <rFont val="Times New Roman"/>
        <family val="1"/>
      </rPr>
      <t xml:space="preserve">
     - Green "Alert" Status for every element within the criterion.
     - Green "Yes" Achieved Status for the overall criterion.
- </t>
    </r>
    <r>
      <rPr>
        <b/>
        <sz val="11"/>
        <color rgb="FFFF0000"/>
        <rFont val="Times New Roman"/>
        <family val="1"/>
      </rPr>
      <t>If an Auto-Link is Triggered:</t>
    </r>
    <r>
      <rPr>
        <sz val="11"/>
        <color theme="1"/>
        <rFont val="Times New Roman"/>
        <family val="1"/>
      </rPr>
      <t xml:space="preserve">
     - Overrides previous statutes.
     - Red "Yes" Alert Status for every element within the affected criterion. 
     - Red "No" Achieved Status for the overall affected criterion.
     - Auto-link Note added to "Optional Notes" section.
</t>
    </r>
    <r>
      <rPr>
        <b/>
        <sz val="11"/>
        <color theme="1"/>
        <rFont val="Times New Roman"/>
        <family val="1"/>
      </rPr>
      <t xml:space="preserve">
                                             </t>
    </r>
    <r>
      <rPr>
        <b/>
        <sz val="12"/>
        <color theme="1"/>
        <rFont val="Times New Roman"/>
        <family val="1"/>
      </rPr>
      <t>Automated Dependency Links (Auto Links)</t>
    </r>
    <r>
      <rPr>
        <sz val="11"/>
        <color theme="1"/>
        <rFont val="Times New Roman"/>
        <family val="1"/>
      </rPr>
      <t xml:space="preserve">
- If MS-3c (</t>
    </r>
    <r>
      <rPr>
        <i/>
        <sz val="11"/>
        <color theme="1"/>
        <rFont val="Times New Roman"/>
        <family val="1"/>
      </rPr>
      <t>SMO self-inspection certification</t>
    </r>
    <r>
      <rPr>
        <sz val="11"/>
        <color theme="1"/>
        <rFont val="Times New Roman"/>
        <family val="1"/>
      </rPr>
      <t>) is marked “no” then NE-2 will reflect a red "yes" alert status (column I) and red "no" achieved status (column A) due to the facility's failure to achieve NE-2b [</t>
    </r>
    <r>
      <rPr>
        <i/>
        <sz val="11"/>
        <color theme="1"/>
        <rFont val="Times New Roman"/>
        <family val="1"/>
      </rPr>
      <t>SMO's failure to perform all required duties and responsibilities (i.e., annually certify self-inspections)</t>
    </r>
    <r>
      <rPr>
        <sz val="11"/>
        <color theme="1"/>
        <rFont val="Times New Roman"/>
        <family val="1"/>
      </rPr>
      <t xml:space="preserve">].  
- If NE-3a </t>
    </r>
    <r>
      <rPr>
        <i/>
        <sz val="11"/>
        <color theme="1"/>
        <rFont val="Times New Roman"/>
        <family val="1"/>
      </rPr>
      <t>(Documented procedures)</t>
    </r>
    <r>
      <rPr>
        <sz val="11"/>
        <color theme="1"/>
        <rFont val="Times New Roman"/>
        <family val="1"/>
      </rPr>
      <t xml:space="preserve"> is marked “no” then NE-2 will reflect a red alert status (column I) and red "no" achieved status (column A) due to the facility's failure to achieve NE-2c [FSO's failure to perform all required duties and responsibilities (i.e., ensure written procedures were documented when required by DCSA)]. 
- If NE-4a (Annual self-inspections) is marked “no” then NE-2 will reflect a red alert status (column I) and red "no" achieved status (column A) due to the facility's failure to achieve NE-2c [FSO's failure to perform all required duties and responsibilities (i.e., ensure formal self-inspections were conducted at least annually)].</t>
    </r>
  </si>
  <si>
    <r>
      <rPr>
        <b/>
        <sz val="12"/>
        <color theme="1"/>
        <rFont val="Times New Roman"/>
        <family val="1"/>
      </rPr>
      <t xml:space="preserve">                          Instructions:  How to Use the Security Rating Score Tool 2.0</t>
    </r>
    <r>
      <rPr>
        <sz val="11"/>
        <color theme="1"/>
        <rFont val="Times New Roman"/>
        <family val="1"/>
      </rPr>
      <t xml:space="preserve">
</t>
    </r>
    <r>
      <rPr>
        <b/>
        <sz val="11"/>
        <color theme="1"/>
        <rFont val="Times New Roman"/>
        <family val="1"/>
      </rPr>
      <t xml:space="preserve">✅ </t>
    </r>
    <r>
      <rPr>
        <b/>
        <sz val="12"/>
        <color theme="1"/>
        <rFont val="Times New Roman"/>
        <family val="1"/>
      </rPr>
      <t>Part 1: Initial Setup</t>
    </r>
    <r>
      <rPr>
        <sz val="11"/>
        <color theme="1"/>
        <rFont val="Times New Roman"/>
        <family val="1"/>
      </rPr>
      <t xml:space="preserve">
- Go to Scorecard Tab. 
- Complete the “Facility Information” section.
- Fill out the “Security Review Results” section.
- Look at the “General Conformity” result to decide your next steps.
</t>
    </r>
    <r>
      <rPr>
        <b/>
        <sz val="11"/>
        <color theme="1"/>
        <rFont val="Times New Roman"/>
        <family val="1"/>
      </rPr>
      <t>✅</t>
    </r>
    <r>
      <rPr>
        <b/>
        <sz val="12"/>
        <color theme="1"/>
        <rFont val="Times New Roman"/>
        <family val="1"/>
      </rPr>
      <t xml:space="preserve"> Part 2: Determine Your Rating Path  </t>
    </r>
    <r>
      <rPr>
        <sz val="11"/>
        <color theme="1"/>
        <rFont val="Times New Roman"/>
        <family val="1"/>
      </rPr>
      <t xml:space="preserve">
Follow the steps for the result you received in Part 1.
</t>
    </r>
    <r>
      <rPr>
        <b/>
        <sz val="11"/>
        <color rgb="FF00B050"/>
        <rFont val="Times New Roman"/>
        <family val="1"/>
      </rPr>
      <t>Path A: For a "Yes (Calculate Rating)" Result</t>
    </r>
    <r>
      <rPr>
        <sz val="11"/>
        <color theme="1"/>
        <rFont val="Times New Roman"/>
        <family val="1"/>
      </rPr>
      <t xml:space="preserve">
- Go to Criteria Tab: Select the “Criteria (General Conformity)” tab.
- Mark each criterion element as Yes, No, or N/A. Once a "No" is identified for any element within a single criterion, a red "alert" status will show indicating you may move on to the next criterion.
- Once all crieteria have been reviewed, go back to the main “Scorecard” tab.
- Check that the “Criteria Review Results” section is accurate.
- Make sure the final Scorecard is correct.
</t>
    </r>
    <r>
      <rPr>
        <b/>
        <sz val="11"/>
        <color rgb="FFFF0000"/>
        <rFont val="Times New Roman"/>
        <family val="1"/>
      </rPr>
      <t>Path B: For a "No (Coordinate Rating)" Result</t>
    </r>
    <r>
      <rPr>
        <b/>
        <sz val="11"/>
        <color theme="1"/>
        <rFont val="Times New Roman"/>
        <family val="1"/>
      </rPr>
      <t xml:space="preserve">
</t>
    </r>
    <r>
      <rPr>
        <sz val="11"/>
        <color theme="1"/>
        <rFont val="Times New Roman"/>
        <family val="1"/>
      </rPr>
      <t xml:space="preserve">- Coordinate a security rating of Unsatisfactory, Marginal, or Satisfactory (rare instances).
- Find the “Security Rating Results” section.
- Choose the rating from the “Coordinated Security Rating (Non-Conformity)” dropdown menu. 
- Make sure the final Scorecard is correct.
</t>
    </r>
    <r>
      <rPr>
        <b/>
        <sz val="11"/>
        <color theme="1"/>
        <rFont val="Times New Roman"/>
        <family val="1"/>
      </rPr>
      <t xml:space="preserve">Print Scorecard to PDF </t>
    </r>
    <r>
      <rPr>
        <sz val="11"/>
        <color theme="1"/>
        <rFont val="Times New Roman"/>
        <family val="1"/>
      </rPr>
      <t xml:space="preserve">
- Within the "Scorecard" tab, find the "File" tab and choose the "Print" icon
- Verify the Printer is set to a PDF writer (e.g., Microsoft Print to PDF, Save As PDF) and "Print Active Sheets" is selected under "Settings"
- Choose "Print" and save the Scorecard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</si>
</sst>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52" x14ac:knownFonts="1">
    <font>
      <sz val="11"/>
      <color theme="1"/>
      <name val="Calibri"/>
      <family val="2"/>
      <scheme val="minor"/>
    </font>
    <font>
      <sz val="12"/>
      <color theme="1"/>
      <name val="Times New Roman"/>
      <family val="1"/>
    </font>
    <font>
      <b/>
      <sz val="11"/>
      <color theme="1"/>
      <name val="Calibri"/>
      <family val="2"/>
      <scheme val="minor"/>
    </font>
    <font>
      <b/>
      <sz val="12"/>
      <color theme="1"/>
      <name val="Times New Roman"/>
      <family val="1"/>
    </font>
    <font>
      <b/>
      <sz val="14"/>
      <color theme="1"/>
      <name val="Times New Roman"/>
      <family val="1"/>
    </font>
    <font>
      <b/>
      <sz val="14"/>
      <color theme="1"/>
      <name val="Calibri"/>
      <family val="2"/>
      <scheme val="minor"/>
    </font>
    <font>
      <sz val="12"/>
      <color theme="0"/>
      <name val="Times New Roman"/>
      <family val="1"/>
    </font>
    <font>
      <b/>
      <sz val="12"/>
      <color theme="0"/>
      <name val="Times New Roman"/>
      <family val="1"/>
    </font>
    <font>
      <sz val="10"/>
      <color theme="1"/>
      <name val="Times New Roman"/>
      <family val="1"/>
    </font>
    <font>
      <sz val="11"/>
      <color theme="0"/>
      <name val="Calibri"/>
      <family val="2"/>
      <scheme val="minor"/>
    </font>
    <font>
      <b/>
      <sz val="8"/>
      <name val="Times New Roman"/>
      <family val="1"/>
    </font>
    <font>
      <b/>
      <sz val="8"/>
      <name val="Calibri"/>
      <family val="2"/>
      <scheme val="minor"/>
    </font>
    <font>
      <i/>
      <sz val="9"/>
      <color theme="1"/>
      <name val="Times New Roman"/>
      <family val="1"/>
    </font>
    <font>
      <sz val="8"/>
      <color theme="1"/>
      <name val="Times New Roman"/>
      <family val="1"/>
    </font>
    <font>
      <sz val="10"/>
      <color theme="1"/>
      <name val="Calibri"/>
      <family val="2"/>
      <scheme val="minor"/>
    </font>
    <font>
      <sz val="10"/>
      <color theme="0"/>
      <name val="Times New Roman"/>
      <family val="1"/>
    </font>
    <font>
      <sz val="10"/>
      <color theme="0"/>
      <name val="Calibri"/>
      <family val="2"/>
      <scheme val="minor"/>
    </font>
    <font>
      <sz val="9"/>
      <color theme="1"/>
      <name val="Times New Roman"/>
      <family val="1"/>
    </font>
    <font>
      <sz val="12"/>
      <name val="Times New Roman"/>
      <family val="1"/>
    </font>
    <font>
      <b/>
      <sz val="10"/>
      <color theme="0"/>
      <name val="Times New Roman"/>
      <family val="1"/>
    </font>
    <font>
      <b/>
      <sz val="8"/>
      <color theme="1" tint="0.34998626667073579"/>
      <name val="Times New Roman"/>
      <family val="1"/>
    </font>
    <font>
      <sz val="8"/>
      <color theme="1" tint="0.34998626667073579"/>
      <name val="Calibri"/>
      <family val="2"/>
      <scheme val="minor"/>
    </font>
    <font>
      <sz val="11"/>
      <color theme="1"/>
      <name val="Times New Roman"/>
      <family val="1"/>
    </font>
    <font>
      <b/>
      <sz val="11"/>
      <color theme="1"/>
      <name val="Times New Roman"/>
      <family val="1"/>
    </font>
    <font>
      <sz val="11"/>
      <color theme="7"/>
      <name val="Times New Roman"/>
      <family val="1"/>
    </font>
    <font>
      <sz val="11"/>
      <color theme="5"/>
      <name val="Times New Roman"/>
      <family val="1"/>
    </font>
    <font>
      <sz val="11"/>
      <color rgb="FF0070C0"/>
      <name val="Times New Roman"/>
      <family val="1"/>
    </font>
    <font>
      <sz val="11"/>
      <color theme="0"/>
      <name val="Times New Roman"/>
      <family val="1"/>
    </font>
    <font>
      <sz val="11"/>
      <color rgb="FF7030A0"/>
      <name val="Times New Roman"/>
      <family val="1"/>
    </font>
    <font>
      <sz val="12"/>
      <color rgb="FF0070C0"/>
      <name val="Times New Roman"/>
      <family val="1"/>
    </font>
    <font>
      <sz val="11"/>
      <color theme="1"/>
      <name val="Calibri"/>
      <family val="2"/>
      <scheme val="minor"/>
    </font>
    <font>
      <sz val="9"/>
      <color theme="0"/>
      <name val="Times New Roman"/>
      <family val="1"/>
    </font>
    <font>
      <sz val="11"/>
      <color rgb="FFFF0000"/>
      <name val="Times New Roman"/>
      <family val="1"/>
    </font>
    <font>
      <b/>
      <sz val="11"/>
      <color rgb="FFFF0000"/>
      <name val="Times New Roman"/>
      <family val="1"/>
    </font>
    <font>
      <sz val="11"/>
      <name val="Times New Roman"/>
      <family val="1"/>
    </font>
    <font>
      <u/>
      <sz val="11"/>
      <color theme="10"/>
      <name val="Calibri"/>
      <family val="2"/>
      <scheme val="minor"/>
    </font>
    <font>
      <sz val="14"/>
      <color theme="1"/>
      <name val="Times New Roman"/>
      <family val="1"/>
    </font>
    <font>
      <b/>
      <sz val="11"/>
      <color theme="5"/>
      <name val="Times New Roman"/>
      <family val="1"/>
    </font>
    <font>
      <sz val="11"/>
      <color theme="4"/>
      <name val="Times New Roman"/>
      <family val="1"/>
    </font>
    <font>
      <sz val="12"/>
      <color theme="1"/>
      <name val="Calibri"/>
      <family val="2"/>
      <scheme val="minor"/>
    </font>
    <font>
      <u/>
      <sz val="11"/>
      <color theme="10"/>
      <name val="Times New Roman"/>
      <family val="1"/>
    </font>
    <font>
      <sz val="8"/>
      <color theme="0"/>
      <name val="Times New Roman"/>
      <family val="1"/>
    </font>
    <font>
      <b/>
      <sz val="11"/>
      <color rgb="FFFF0000"/>
      <name val="Calibri"/>
      <family val="2"/>
      <scheme val="minor"/>
    </font>
    <font>
      <b/>
      <sz val="11"/>
      <color rgb="FF7030A0"/>
      <name val="Times New Roman"/>
      <family val="1"/>
    </font>
    <font>
      <b/>
      <sz val="11"/>
      <color rgb="FFC00000"/>
      <name val="Times New Roman"/>
      <family val="1"/>
    </font>
    <font>
      <sz val="9"/>
      <color indexed="81"/>
      <name val="Tahoma"/>
      <family val="2"/>
    </font>
    <font>
      <b/>
      <sz val="11"/>
      <color rgb="FF00B050"/>
      <name val="Times New Roman"/>
      <family val="1"/>
    </font>
    <font>
      <sz val="11"/>
      <color rgb="FFC00000"/>
      <name val="Times New Roman"/>
      <family val="1"/>
    </font>
    <font>
      <b/>
      <u/>
      <sz val="11"/>
      <color rgb="FFFF0000"/>
      <name val="Times New Roman"/>
      <family val="1"/>
    </font>
    <font>
      <b/>
      <sz val="11"/>
      <color rgb="FF0070C0"/>
      <name val="Times New Roman"/>
      <family val="1"/>
    </font>
    <font>
      <i/>
      <sz val="11"/>
      <color theme="1"/>
      <name val="Times New Roman"/>
      <family val="1"/>
    </font>
    <font>
      <b/>
      <sz val="8"/>
      <color theme="1"/>
      <name val="Times New Roman"/>
      <family val="1"/>
    </font>
  </fonts>
  <fills count="12">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00206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00B0F0"/>
        <bgColor indexed="64"/>
      </patternFill>
    </fill>
    <fill>
      <patternFill patternType="solid">
        <fgColor rgb="FF7030A0"/>
        <bgColor indexed="64"/>
      </patternFill>
    </fill>
    <fill>
      <patternFill patternType="solid">
        <fgColor theme="3"/>
        <bgColor indexed="64"/>
      </patternFill>
    </fill>
    <fill>
      <patternFill patternType="solid">
        <fgColor theme="5" tint="0.79998168889431442"/>
        <bgColor indexed="64"/>
      </patternFill>
    </fill>
  </fills>
  <borders count="5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1"/>
      </left>
      <right style="thick">
        <color theme="1"/>
      </right>
      <top style="thick">
        <color theme="1"/>
      </top>
      <bottom style="thick">
        <color theme="1"/>
      </bottom>
      <diagonal/>
    </border>
    <border>
      <left/>
      <right style="thick">
        <color theme="1"/>
      </right>
      <top style="thick">
        <color theme="1"/>
      </top>
      <bottom style="thick">
        <color theme="1"/>
      </bottom>
      <diagonal/>
    </border>
    <border>
      <left style="thick">
        <color theme="1"/>
      </left>
      <right style="thick">
        <color theme="1"/>
      </right>
      <top style="thick">
        <color theme="1"/>
      </top>
      <bottom/>
      <diagonal/>
    </border>
    <border>
      <left style="thick">
        <color theme="1"/>
      </left>
      <right style="thick">
        <color theme="1"/>
      </right>
      <top/>
      <bottom style="thick">
        <color theme="1"/>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diagonal/>
    </border>
    <border>
      <left style="thick">
        <color theme="1"/>
      </left>
      <right/>
      <top/>
      <bottom style="thick">
        <color theme="1"/>
      </bottom>
      <diagonal/>
    </border>
    <border>
      <left style="thick">
        <color indexed="64"/>
      </left>
      <right style="thick">
        <color indexed="64"/>
      </right>
      <top/>
      <bottom style="thick">
        <color indexed="64"/>
      </bottom>
      <diagonal/>
    </border>
    <border>
      <left/>
      <right style="thick">
        <color theme="1"/>
      </right>
      <top style="thick">
        <color theme="1"/>
      </top>
      <bottom/>
      <diagonal/>
    </border>
    <border>
      <left/>
      <right style="thick">
        <color theme="1"/>
      </right>
      <top/>
      <bottom style="thick">
        <color theme="1"/>
      </bottom>
      <diagonal/>
    </border>
    <border>
      <left style="medium">
        <color indexed="64"/>
      </left>
      <right style="medium">
        <color indexed="64"/>
      </right>
      <top style="medium">
        <color indexed="64"/>
      </top>
      <bottom style="medium">
        <color indexed="64"/>
      </bottom>
      <diagonal/>
    </border>
    <border>
      <left style="thick">
        <color theme="1"/>
      </left>
      <right/>
      <top style="thick">
        <color theme="1"/>
      </top>
      <bottom style="thick">
        <color theme="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ck">
        <color theme="1"/>
      </top>
      <bottom style="medium">
        <color indexed="64"/>
      </bottom>
      <diagonal/>
    </border>
    <border>
      <left style="thick">
        <color indexed="64"/>
      </left>
      <right style="thick">
        <color indexed="64"/>
      </right>
      <top style="thick">
        <color indexed="64"/>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right style="thick">
        <color theme="1"/>
      </right>
      <top style="medium">
        <color indexed="64"/>
      </top>
      <bottom/>
      <diagonal/>
    </border>
    <border>
      <left style="thick">
        <color theme="1"/>
      </left>
      <right style="thick">
        <color theme="1"/>
      </right>
      <top style="medium">
        <color indexed="64"/>
      </top>
      <bottom/>
      <diagonal/>
    </border>
    <border>
      <left style="thick">
        <color theme="1"/>
      </left>
      <right style="medium">
        <color indexed="64"/>
      </right>
      <top style="medium">
        <color indexed="64"/>
      </top>
      <bottom style="thick">
        <color theme="1"/>
      </bottom>
      <diagonal/>
    </border>
    <border>
      <left style="medium">
        <color indexed="64"/>
      </left>
      <right style="thick">
        <color indexed="64"/>
      </right>
      <top style="thick">
        <color indexed="64"/>
      </top>
      <bottom style="thick">
        <color indexed="64"/>
      </bottom>
      <diagonal/>
    </border>
    <border>
      <left/>
      <right style="medium">
        <color indexed="64"/>
      </right>
      <top style="thick">
        <color theme="1"/>
      </top>
      <bottom style="thick">
        <color theme="1"/>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style="thick">
        <color theme="1"/>
      </left>
      <right style="thick">
        <color theme="1"/>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9" fontId="30" fillId="0" borderId="0" applyFont="0" applyFill="0" applyBorder="0" applyAlignment="0" applyProtection="0"/>
    <xf numFmtId="0" fontId="35" fillId="0" borderId="0" applyNumberFormat="0" applyFill="0" applyBorder="0" applyAlignment="0" applyProtection="0"/>
  </cellStyleXfs>
  <cellXfs count="346">
    <xf numFmtId="0" fontId="0" fillId="0" borderId="0" xfId="0"/>
    <xf numFmtId="0" fontId="1" fillId="0" borderId="0" xfId="0" applyFont="1"/>
    <xf numFmtId="0" fontId="1" fillId="0" borderId="0" xfId="0" applyFont="1" applyAlignment="1">
      <alignment horizontal="center"/>
    </xf>
    <xf numFmtId="0" fontId="1" fillId="0" borderId="4" xfId="0" applyFont="1" applyBorder="1" applyAlignment="1">
      <alignment horizontal="center"/>
    </xf>
    <xf numFmtId="0" fontId="12" fillId="2" borderId="7" xfId="0" applyFont="1" applyFill="1" applyBorder="1" applyAlignment="1">
      <alignment horizontal="center"/>
    </xf>
    <xf numFmtId="0" fontId="12" fillId="2" borderId="6" xfId="0" applyFont="1" applyFill="1" applyBorder="1" applyAlignment="1">
      <alignment horizontal="center"/>
    </xf>
    <xf numFmtId="0" fontId="18" fillId="0" borderId="0" xfId="0" applyFont="1" applyAlignment="1">
      <alignment horizontal="center"/>
    </xf>
    <xf numFmtId="0" fontId="18" fillId="0" borderId="0" xfId="0" applyFont="1"/>
    <xf numFmtId="0" fontId="18" fillId="0" borderId="0" xfId="0" applyFont="1" applyAlignment="1">
      <alignment horizontal="center" vertical="center"/>
    </xf>
    <xf numFmtId="0" fontId="1" fillId="3" borderId="5" xfId="0" applyFont="1" applyFill="1" applyBorder="1" applyAlignment="1">
      <alignment horizontal="center" vertical="center"/>
    </xf>
    <xf numFmtId="0" fontId="3" fillId="2" borderId="8" xfId="0" applyFont="1" applyFill="1" applyBorder="1" applyAlignment="1">
      <alignment horizontal="center" vertical="center"/>
    </xf>
    <xf numFmtId="0" fontId="1" fillId="3" borderId="0" xfId="0" applyFont="1" applyFill="1" applyAlignment="1">
      <alignment horizontal="center" vertical="center"/>
    </xf>
    <xf numFmtId="0" fontId="8"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22" fillId="0" borderId="0" xfId="0" applyFont="1"/>
    <xf numFmtId="0" fontId="22" fillId="0" borderId="0" xfId="0" applyFont="1" applyAlignment="1">
      <alignment wrapText="1"/>
    </xf>
    <xf numFmtId="0" fontId="22" fillId="0" borderId="0" xfId="0" applyFont="1" applyAlignment="1">
      <alignment vertical="top" wrapText="1"/>
    </xf>
    <xf numFmtId="0" fontId="6" fillId="4" borderId="3" xfId="0" applyFont="1" applyFill="1" applyBorder="1" applyAlignment="1">
      <alignment wrapText="1"/>
    </xf>
    <xf numFmtId="0" fontId="1" fillId="2" borderId="5" xfId="0" applyFont="1" applyFill="1" applyBorder="1" applyAlignment="1">
      <alignment vertical="top" wrapText="1"/>
    </xf>
    <xf numFmtId="0" fontId="1" fillId="2" borderId="5" xfId="0" applyFont="1" applyFill="1" applyBorder="1" applyAlignment="1">
      <alignment wrapText="1"/>
    </xf>
    <xf numFmtId="0" fontId="22" fillId="0" borderId="0" xfId="0" applyFont="1" applyAlignment="1">
      <alignment horizontal="center" vertical="top"/>
    </xf>
    <xf numFmtId="0" fontId="0" fillId="0" borderId="0" xfId="0" applyAlignment="1">
      <alignment horizontal="center" vertical="top"/>
    </xf>
    <xf numFmtId="9" fontId="22" fillId="0" borderId="0" xfId="1" applyFont="1" applyAlignment="1">
      <alignment vertical="top" wrapText="1"/>
    </xf>
    <xf numFmtId="9" fontId="22" fillId="0" borderId="0" xfId="1" applyFont="1" applyAlignment="1">
      <alignment vertical="top"/>
    </xf>
    <xf numFmtId="9" fontId="22" fillId="0" borderId="0" xfId="1" applyFont="1" applyAlignment="1">
      <alignment horizontal="center" vertical="center"/>
    </xf>
    <xf numFmtId="9" fontId="22" fillId="0" borderId="0" xfId="1" applyFont="1" applyAlignment="1">
      <alignment wrapText="1"/>
    </xf>
    <xf numFmtId="9" fontId="22" fillId="0" borderId="0" xfId="1" applyFont="1"/>
    <xf numFmtId="9" fontId="0" fillId="0" borderId="0" xfId="1" applyFont="1" applyAlignment="1">
      <alignment wrapText="1"/>
    </xf>
    <xf numFmtId="9" fontId="0" fillId="0" borderId="0" xfId="1" applyFont="1"/>
    <xf numFmtId="9" fontId="0" fillId="0" borderId="0" xfId="1" applyFont="1" applyAlignment="1">
      <alignment horizontal="center" vertical="center"/>
    </xf>
    <xf numFmtId="9" fontId="31" fillId="10" borderId="19" xfId="1" applyFont="1" applyFill="1" applyBorder="1" applyAlignment="1">
      <alignment horizontal="center" vertical="center"/>
    </xf>
    <xf numFmtId="9" fontId="22" fillId="2" borderId="19" xfId="1" applyFont="1" applyFill="1" applyBorder="1"/>
    <xf numFmtId="9" fontId="22" fillId="2" borderId="19" xfId="1" applyFont="1" applyFill="1" applyBorder="1" applyAlignment="1">
      <alignment horizontal="center" vertical="center"/>
    </xf>
    <xf numFmtId="9" fontId="0" fillId="2" borderId="19" xfId="1" applyFont="1" applyFill="1" applyBorder="1"/>
    <xf numFmtId="9" fontId="22" fillId="0" borderId="19" xfId="1" applyFont="1" applyBorder="1" applyAlignment="1">
      <alignment horizontal="left" vertical="top"/>
    </xf>
    <xf numFmtId="9" fontId="22" fillId="0" borderId="19" xfId="1" applyFont="1" applyBorder="1" applyAlignment="1">
      <alignment horizontal="center" vertical="center"/>
    </xf>
    <xf numFmtId="9" fontId="22" fillId="2" borderId="19" xfId="1" applyFont="1" applyFill="1" applyBorder="1" applyAlignment="1">
      <alignment vertical="top" wrapText="1"/>
    </xf>
    <xf numFmtId="9" fontId="22" fillId="0" borderId="19" xfId="1" applyFont="1" applyBorder="1" applyAlignment="1">
      <alignment vertical="top" wrapText="1"/>
    </xf>
    <xf numFmtId="9" fontId="22" fillId="0" borderId="19" xfId="1" applyFont="1" applyBorder="1" applyAlignment="1">
      <alignment vertical="top"/>
    </xf>
    <xf numFmtId="9" fontId="0" fillId="0" borderId="19" xfId="1" applyFont="1" applyBorder="1"/>
    <xf numFmtId="9" fontId="0" fillId="0" borderId="19" xfId="1" applyFont="1" applyBorder="1" applyAlignment="1">
      <alignment wrapText="1"/>
    </xf>
    <xf numFmtId="9" fontId="22" fillId="0" borderId="19" xfId="1" applyFont="1" applyBorder="1"/>
    <xf numFmtId="9" fontId="22" fillId="2" borderId="19" xfId="1" applyFont="1" applyFill="1" applyBorder="1" applyAlignment="1">
      <alignment vertical="top"/>
    </xf>
    <xf numFmtId="9" fontId="22" fillId="2" borderId="21" xfId="1" applyFont="1" applyFill="1" applyBorder="1"/>
    <xf numFmtId="9" fontId="22" fillId="0" borderId="22" xfId="1" applyFont="1" applyBorder="1"/>
    <xf numFmtId="9" fontId="22" fillId="2" borderId="20" xfId="1" applyFont="1" applyFill="1" applyBorder="1" applyAlignment="1">
      <alignment horizontal="left" vertical="top" wrapText="1"/>
    </xf>
    <xf numFmtId="9" fontId="22" fillId="2" borderId="20" xfId="1" applyFont="1" applyFill="1" applyBorder="1" applyAlignment="1">
      <alignment wrapText="1"/>
    </xf>
    <xf numFmtId="9" fontId="22" fillId="0" borderId="20" xfId="1" applyFont="1" applyBorder="1" applyAlignment="1">
      <alignment horizontal="left" vertical="top" wrapText="1"/>
    </xf>
    <xf numFmtId="9" fontId="0" fillId="0" borderId="20" xfId="1" applyFont="1" applyBorder="1" applyAlignment="1">
      <alignment horizontal="left" vertical="top" wrapText="1"/>
    </xf>
    <xf numFmtId="9" fontId="22" fillId="2" borderId="20" xfId="1" applyFont="1" applyFill="1" applyBorder="1" applyAlignment="1">
      <alignment vertical="top" wrapText="1"/>
    </xf>
    <xf numFmtId="9" fontId="0" fillId="2" borderId="20" xfId="1" applyFont="1" applyFill="1" applyBorder="1" applyAlignment="1">
      <alignment vertical="top" wrapText="1"/>
    </xf>
    <xf numFmtId="9" fontId="22" fillId="0" borderId="20" xfId="1" applyFont="1" applyBorder="1" applyAlignment="1">
      <alignment vertical="top" wrapText="1"/>
    </xf>
    <xf numFmtId="9" fontId="0" fillId="0" borderId="20" xfId="1" applyFont="1" applyBorder="1" applyAlignment="1">
      <alignment vertical="top" wrapText="1"/>
    </xf>
    <xf numFmtId="9" fontId="0" fillId="2" borderId="20" xfId="1" applyFont="1" applyFill="1" applyBorder="1" applyAlignment="1">
      <alignment horizontal="left" vertical="top" wrapText="1"/>
    </xf>
    <xf numFmtId="9" fontId="0" fillId="0" borderId="20" xfId="1" applyFont="1" applyBorder="1" applyAlignment="1">
      <alignment wrapText="1"/>
    </xf>
    <xf numFmtId="9" fontId="0" fillId="2" borderId="20" xfId="1" applyFont="1" applyFill="1" applyBorder="1" applyAlignment="1">
      <alignment wrapText="1"/>
    </xf>
    <xf numFmtId="0" fontId="22" fillId="2" borderId="23" xfId="0" applyFont="1" applyFill="1" applyBorder="1" applyAlignment="1">
      <alignment horizontal="center" vertical="top"/>
    </xf>
    <xf numFmtId="0" fontId="22" fillId="0" borderId="23" xfId="0" applyFont="1" applyBorder="1" applyAlignment="1">
      <alignment horizontal="center" vertical="top"/>
    </xf>
    <xf numFmtId="0" fontId="22" fillId="2" borderId="23" xfId="0" applyFont="1" applyFill="1" applyBorder="1" applyAlignment="1">
      <alignment vertical="top" wrapText="1"/>
    </xf>
    <xf numFmtId="0" fontId="22" fillId="0" borderId="23" xfId="0" applyFont="1" applyBorder="1" applyAlignment="1">
      <alignment vertical="top" wrapText="1"/>
    </xf>
    <xf numFmtId="0" fontId="22" fillId="2" borderId="19" xfId="0" applyFont="1" applyFill="1" applyBorder="1" applyAlignment="1">
      <alignment wrapText="1"/>
    </xf>
    <xf numFmtId="0" fontId="22" fillId="0" borderId="19" xfId="0" applyFont="1" applyBorder="1" applyAlignment="1">
      <alignment horizontal="left" vertical="top" wrapText="1"/>
    </xf>
    <xf numFmtId="0" fontId="22" fillId="2" borderId="19" xfId="0" applyFont="1" applyFill="1" applyBorder="1" applyAlignment="1">
      <alignment vertical="top" wrapText="1"/>
    </xf>
    <xf numFmtId="0" fontId="22" fillId="0" borderId="19" xfId="0" applyFont="1" applyBorder="1" applyAlignment="1">
      <alignment vertical="top" wrapText="1"/>
    </xf>
    <xf numFmtId="0" fontId="22" fillId="0" borderId="19" xfId="0" applyFont="1" applyBorder="1" applyAlignment="1">
      <alignment wrapText="1"/>
    </xf>
    <xf numFmtId="1" fontId="22" fillId="2" borderId="19" xfId="1" applyNumberFormat="1" applyFont="1" applyFill="1" applyBorder="1" applyAlignment="1" applyProtection="1">
      <alignment horizontal="center" vertical="center"/>
      <protection locked="0"/>
    </xf>
    <xf numFmtId="1" fontId="31" fillId="10" borderId="19" xfId="1" applyNumberFormat="1" applyFont="1" applyFill="1" applyBorder="1" applyAlignment="1" applyProtection="1">
      <alignment horizontal="center" vertical="center"/>
      <protection locked="0"/>
    </xf>
    <xf numFmtId="1" fontId="22" fillId="0" borderId="19" xfId="1" applyNumberFormat="1" applyFont="1" applyBorder="1" applyAlignment="1" applyProtection="1">
      <alignment horizontal="center" vertical="center"/>
      <protection locked="0"/>
    </xf>
    <xf numFmtId="1" fontId="22" fillId="2" borderId="20" xfId="1" applyNumberFormat="1" applyFont="1" applyFill="1" applyBorder="1" applyAlignment="1" applyProtection="1">
      <alignment horizontal="center" vertical="center"/>
      <protection locked="0"/>
    </xf>
    <xf numFmtId="1" fontId="22" fillId="0" borderId="20" xfId="1" applyNumberFormat="1" applyFont="1" applyBorder="1" applyAlignment="1" applyProtection="1">
      <alignment horizontal="center" vertical="center"/>
      <protection locked="0"/>
    </xf>
    <xf numFmtId="1" fontId="22" fillId="0" borderId="0" xfId="1" applyNumberFormat="1" applyFont="1" applyAlignment="1" applyProtection="1">
      <alignment horizontal="center" vertical="center"/>
      <protection locked="0"/>
    </xf>
    <xf numFmtId="1" fontId="0" fillId="0" borderId="0" xfId="1" applyNumberFormat="1" applyFont="1" applyAlignment="1" applyProtection="1">
      <alignment horizontal="center" vertical="center"/>
      <protection locked="0"/>
    </xf>
    <xf numFmtId="9" fontId="22" fillId="2" borderId="24" xfId="1" applyFont="1" applyFill="1" applyBorder="1"/>
    <xf numFmtId="9" fontId="22" fillId="0" borderId="25" xfId="1" applyFont="1" applyBorder="1" applyAlignment="1">
      <alignment vertical="top"/>
    </xf>
    <xf numFmtId="9" fontId="22" fillId="0" borderId="26" xfId="1" applyFont="1" applyBorder="1" applyAlignment="1">
      <alignment vertical="top"/>
    </xf>
    <xf numFmtId="0" fontId="22" fillId="2" borderId="23" xfId="0" applyFont="1" applyFill="1" applyBorder="1" applyAlignment="1">
      <alignment wrapText="1"/>
    </xf>
    <xf numFmtId="0" fontId="23" fillId="2" borderId="23" xfId="0" applyFont="1" applyFill="1" applyBorder="1" applyAlignment="1">
      <alignment horizontal="center" vertical="top"/>
    </xf>
    <xf numFmtId="0" fontId="23" fillId="0" borderId="23" xfId="0" applyFont="1" applyBorder="1" applyAlignment="1">
      <alignment horizontal="center" vertical="top"/>
    </xf>
    <xf numFmtId="0" fontId="23" fillId="0" borderId="0" xfId="0" applyFont="1" applyAlignment="1">
      <alignment horizontal="center" vertical="top"/>
    </xf>
    <xf numFmtId="0" fontId="23" fillId="0" borderId="0" xfId="0" applyFont="1" applyAlignment="1">
      <alignment horizontal="center"/>
    </xf>
    <xf numFmtId="0" fontId="2" fillId="0" borderId="0" xfId="0" applyFont="1" applyAlignment="1">
      <alignment horizontal="center"/>
    </xf>
    <xf numFmtId="9" fontId="22" fillId="2" borderId="27" xfId="1" applyFont="1" applyFill="1" applyBorder="1" applyAlignment="1">
      <alignment horizontal="left" vertical="top" wrapText="1"/>
    </xf>
    <xf numFmtId="1" fontId="22" fillId="2" borderId="21" xfId="1" applyNumberFormat="1" applyFont="1" applyFill="1" applyBorder="1" applyAlignment="1" applyProtection="1">
      <alignment horizontal="center" vertical="center"/>
      <protection locked="0"/>
    </xf>
    <xf numFmtId="9" fontId="22" fillId="2" borderId="21" xfId="1" applyFont="1" applyFill="1" applyBorder="1" applyAlignment="1">
      <alignment horizontal="center" vertical="center"/>
    </xf>
    <xf numFmtId="0" fontId="22" fillId="2" borderId="21" xfId="0" applyFont="1" applyFill="1" applyBorder="1" applyAlignment="1">
      <alignment wrapText="1"/>
    </xf>
    <xf numFmtId="9" fontId="22" fillId="2" borderId="28" xfId="1" applyFont="1" applyFill="1" applyBorder="1" applyAlignment="1">
      <alignment wrapText="1"/>
    </xf>
    <xf numFmtId="9" fontId="22" fillId="2" borderId="22" xfId="1" applyFont="1" applyFill="1" applyBorder="1"/>
    <xf numFmtId="9" fontId="0" fillId="2" borderId="22" xfId="1" applyFont="1" applyFill="1" applyBorder="1"/>
    <xf numFmtId="1" fontId="22" fillId="2" borderId="22" xfId="1" applyNumberFormat="1" applyFont="1" applyFill="1" applyBorder="1" applyAlignment="1" applyProtection="1">
      <alignment horizontal="center" vertical="center"/>
      <protection locked="0"/>
    </xf>
    <xf numFmtId="9" fontId="22" fillId="2" borderId="22" xfId="1" applyFont="1" applyFill="1" applyBorder="1" applyAlignment="1">
      <alignment horizontal="center" vertical="center"/>
    </xf>
    <xf numFmtId="0" fontId="22" fillId="2" borderId="22" xfId="0" applyFont="1" applyFill="1" applyBorder="1" applyAlignment="1">
      <alignment wrapText="1"/>
    </xf>
    <xf numFmtId="9" fontId="22" fillId="2" borderId="23" xfId="1" applyFont="1" applyFill="1" applyBorder="1" applyAlignment="1">
      <alignment horizontal="left" vertical="top" wrapText="1"/>
    </xf>
    <xf numFmtId="9" fontId="22" fillId="2" borderId="23" xfId="1" applyFont="1" applyFill="1" applyBorder="1" applyAlignment="1">
      <alignment horizontal="left"/>
    </xf>
    <xf numFmtId="9" fontId="22" fillId="2" borderId="23" xfId="1" applyFont="1" applyFill="1" applyBorder="1" applyAlignment="1">
      <alignment horizontal="center" vertical="center"/>
    </xf>
    <xf numFmtId="1" fontId="22" fillId="2" borderId="30" xfId="1" applyNumberFormat="1" applyFont="1" applyFill="1" applyBorder="1" applyAlignment="1" applyProtection="1">
      <alignment horizontal="center" vertical="center"/>
      <protection locked="0"/>
    </xf>
    <xf numFmtId="0" fontId="22" fillId="2" borderId="20" xfId="0" applyFont="1" applyFill="1" applyBorder="1" applyAlignment="1">
      <alignment vertical="top" wrapText="1"/>
    </xf>
    <xf numFmtId="9" fontId="22" fillId="0" borderId="22" xfId="1" applyFont="1" applyBorder="1" applyAlignment="1">
      <alignment horizontal="center" vertical="center"/>
    </xf>
    <xf numFmtId="9" fontId="22" fillId="2" borderId="29" xfId="1" applyFont="1" applyFill="1" applyBorder="1" applyAlignment="1">
      <alignment horizontal="center" vertical="center"/>
    </xf>
    <xf numFmtId="1" fontId="22" fillId="2" borderId="32" xfId="1" applyNumberFormat="1" applyFont="1" applyFill="1" applyBorder="1" applyAlignment="1" applyProtection="1">
      <alignment horizontal="center" vertical="center"/>
      <protection locked="0"/>
    </xf>
    <xf numFmtId="0" fontId="0" fillId="0" borderId="0" xfId="0" applyProtection="1">
      <protection locked="0"/>
    </xf>
    <xf numFmtId="0" fontId="36" fillId="0" borderId="0" xfId="0" applyFont="1" applyAlignment="1">
      <alignment wrapText="1"/>
    </xf>
    <xf numFmtId="0" fontId="1" fillId="0" borderId="34" xfId="0" applyFont="1" applyBorder="1" applyAlignment="1">
      <alignment wrapText="1"/>
    </xf>
    <xf numFmtId="0" fontId="1" fillId="0" borderId="12" xfId="0" applyFont="1" applyBorder="1" applyAlignment="1">
      <alignment wrapText="1"/>
    </xf>
    <xf numFmtId="0" fontId="1" fillId="0" borderId="15" xfId="0" applyFont="1" applyBorder="1" applyAlignment="1">
      <alignment wrapText="1"/>
    </xf>
    <xf numFmtId="0" fontId="1" fillId="0" borderId="38" xfId="0" applyFont="1" applyBorder="1" applyAlignment="1">
      <alignment wrapText="1"/>
    </xf>
    <xf numFmtId="0" fontId="1" fillId="2" borderId="34" xfId="0" applyFont="1" applyFill="1" applyBorder="1" applyAlignment="1">
      <alignment wrapText="1"/>
    </xf>
    <xf numFmtId="0" fontId="1" fillId="2" borderId="12" xfId="0" applyFont="1" applyFill="1" applyBorder="1" applyAlignment="1">
      <alignment wrapText="1"/>
    </xf>
    <xf numFmtId="0" fontId="1" fillId="2" borderId="15" xfId="0" applyFont="1" applyFill="1" applyBorder="1" applyAlignment="1">
      <alignment wrapText="1"/>
    </xf>
    <xf numFmtId="0" fontId="1" fillId="2" borderId="38" xfId="0" applyFont="1" applyFill="1" applyBorder="1" applyAlignment="1">
      <alignment wrapText="1"/>
    </xf>
    <xf numFmtId="0" fontId="6" fillId="4" borderId="10" xfId="0" applyFont="1" applyFill="1" applyBorder="1" applyAlignment="1">
      <alignment wrapText="1"/>
    </xf>
    <xf numFmtId="0" fontId="6" fillId="4" borderId="9" xfId="0" applyFont="1" applyFill="1" applyBorder="1" applyAlignment="1">
      <alignment wrapText="1"/>
    </xf>
    <xf numFmtId="0" fontId="22" fillId="0" borderId="0" xfId="0" applyFont="1" applyAlignment="1">
      <alignment vertical="top"/>
    </xf>
    <xf numFmtId="0" fontId="40" fillId="0" borderId="19" xfId="2" applyFont="1" applyBorder="1" applyAlignment="1">
      <alignment horizontal="left" vertical="top" wrapText="1"/>
    </xf>
    <xf numFmtId="9" fontId="22" fillId="0" borderId="28" xfId="1" applyFont="1" applyBorder="1" applyAlignment="1">
      <alignment vertical="top" wrapText="1"/>
    </xf>
    <xf numFmtId="9" fontId="22" fillId="0" borderId="22" xfId="1" applyFont="1" applyBorder="1" applyAlignment="1">
      <alignment vertical="top"/>
    </xf>
    <xf numFmtId="1" fontId="22" fillId="0" borderId="22" xfId="1" applyNumberFormat="1" applyFont="1" applyBorder="1" applyAlignment="1" applyProtection="1">
      <alignment horizontal="center" vertical="center"/>
      <protection locked="0"/>
    </xf>
    <xf numFmtId="9" fontId="0" fillId="0" borderId="27" xfId="1" applyFont="1" applyBorder="1" applyAlignment="1">
      <alignment vertical="top" wrapText="1"/>
    </xf>
    <xf numFmtId="9" fontId="22" fillId="0" borderId="21" xfId="1" applyFont="1" applyBorder="1" applyAlignment="1">
      <alignment vertical="top"/>
    </xf>
    <xf numFmtId="1" fontId="22" fillId="0" borderId="21" xfId="1" applyNumberFormat="1" applyFont="1" applyBorder="1" applyAlignment="1" applyProtection="1">
      <alignment horizontal="center" vertical="center"/>
      <protection locked="0"/>
    </xf>
    <xf numFmtId="9" fontId="22" fillId="0" borderId="21" xfId="1" applyFont="1" applyBorder="1" applyAlignment="1">
      <alignment horizontal="center" vertical="center"/>
    </xf>
    <xf numFmtId="0" fontId="22" fillId="0" borderId="26" xfId="0" applyFont="1" applyBorder="1" applyAlignment="1">
      <alignment horizontal="center" vertical="top"/>
    </xf>
    <xf numFmtId="0" fontId="23" fillId="0" borderId="26" xfId="0" applyFont="1" applyBorder="1" applyAlignment="1">
      <alignment horizontal="center" vertical="top"/>
    </xf>
    <xf numFmtId="0" fontId="22" fillId="0" borderId="26" xfId="0" applyFont="1" applyBorder="1" applyAlignment="1">
      <alignment vertical="top" wrapText="1"/>
    </xf>
    <xf numFmtId="9" fontId="22" fillId="2" borderId="43" xfId="1" applyFont="1" applyFill="1" applyBorder="1" applyAlignment="1">
      <alignment vertical="top" wrapText="1"/>
    </xf>
    <xf numFmtId="9" fontId="22" fillId="2" borderId="44" xfId="1" applyFont="1" applyFill="1" applyBorder="1" applyAlignment="1">
      <alignment vertical="top"/>
    </xf>
    <xf numFmtId="1" fontId="22" fillId="2" borderId="44" xfId="1" applyNumberFormat="1" applyFont="1" applyFill="1" applyBorder="1" applyAlignment="1" applyProtection="1">
      <alignment horizontal="center" vertical="center"/>
      <protection locked="0"/>
    </xf>
    <xf numFmtId="9" fontId="22" fillId="2" borderId="45" xfId="1" applyFont="1" applyFill="1" applyBorder="1" applyAlignment="1">
      <alignment horizontal="center" vertical="center"/>
    </xf>
    <xf numFmtId="9" fontId="22" fillId="2" borderId="47" xfId="1" applyFont="1" applyFill="1" applyBorder="1" applyAlignment="1">
      <alignment horizontal="center" vertical="center"/>
    </xf>
    <xf numFmtId="9" fontId="22" fillId="2" borderId="39" xfId="1" applyFont="1" applyFill="1" applyBorder="1" applyAlignment="1">
      <alignment horizontal="center" vertical="center"/>
    </xf>
    <xf numFmtId="9" fontId="0" fillId="2" borderId="23" xfId="1" applyFont="1" applyFill="1" applyBorder="1" applyAlignment="1">
      <alignment vertical="top" wrapText="1"/>
    </xf>
    <xf numFmtId="9" fontId="22" fillId="2" borderId="23" xfId="1" applyFont="1" applyFill="1" applyBorder="1" applyAlignment="1">
      <alignment vertical="top"/>
    </xf>
    <xf numFmtId="1" fontId="22" fillId="2" borderId="23" xfId="1" applyNumberFormat="1" applyFont="1" applyFill="1" applyBorder="1" applyAlignment="1" applyProtection="1">
      <alignment horizontal="center" vertical="center"/>
      <protection locked="0"/>
    </xf>
    <xf numFmtId="9" fontId="0" fillId="2" borderId="23" xfId="1" applyFont="1" applyFill="1" applyBorder="1" applyAlignment="1">
      <alignment wrapText="1"/>
    </xf>
    <xf numFmtId="9" fontId="0" fillId="2" borderId="23" xfId="1" applyFont="1" applyFill="1" applyBorder="1"/>
    <xf numFmtId="0" fontId="22" fillId="2" borderId="19" xfId="0" applyFont="1" applyFill="1" applyBorder="1" applyAlignment="1" applyProtection="1">
      <alignment horizontal="left" vertical="top" wrapText="1"/>
      <protection locked="0"/>
    </xf>
    <xf numFmtId="0" fontId="27" fillId="10" borderId="0" xfId="0" applyFont="1" applyFill="1" applyAlignment="1">
      <alignment horizontal="center" vertical="center"/>
    </xf>
    <xf numFmtId="0" fontId="27" fillId="10" borderId="0" xfId="0" applyFont="1" applyFill="1" applyAlignment="1">
      <alignment horizontal="center" vertical="center" wrapText="1"/>
    </xf>
    <xf numFmtId="9" fontId="41" fillId="10" borderId="19" xfId="1" applyFont="1" applyFill="1" applyBorder="1" applyAlignment="1">
      <alignment horizontal="center" vertical="center" wrapText="1"/>
    </xf>
    <xf numFmtId="0" fontId="27" fillId="10" borderId="19" xfId="0" applyFont="1" applyFill="1" applyBorder="1" applyAlignment="1">
      <alignment horizontal="center" vertical="center" wrapText="1"/>
    </xf>
    <xf numFmtId="0" fontId="0" fillId="0" borderId="0" xfId="0" applyAlignment="1" applyProtection="1">
      <alignment vertical="center"/>
      <protection locked="0"/>
    </xf>
    <xf numFmtId="0" fontId="0" fillId="0" borderId="0" xfId="0" applyAlignment="1">
      <alignment vertical="center"/>
    </xf>
    <xf numFmtId="0" fontId="27" fillId="10" borderId="19" xfId="0" applyFont="1" applyFill="1" applyBorder="1" applyAlignment="1" applyProtection="1">
      <alignment horizontal="center" vertical="center" wrapText="1"/>
      <protection locked="0"/>
    </xf>
    <xf numFmtId="0" fontId="22" fillId="0" borderId="0" xfId="0" applyFont="1" applyAlignment="1" applyProtection="1">
      <alignment horizontal="left" vertical="top" wrapText="1"/>
      <protection locked="0"/>
    </xf>
    <xf numFmtId="0" fontId="22" fillId="0" borderId="19"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22" fillId="0" borderId="29" xfId="0" applyFont="1" applyBorder="1" applyAlignment="1" applyProtection="1">
      <alignment horizontal="left" vertical="top" wrapText="1"/>
      <protection locked="0"/>
    </xf>
    <xf numFmtId="0" fontId="42" fillId="0" borderId="53" xfId="0" applyFont="1" applyBorder="1" applyAlignment="1">
      <alignment horizontal="left" vertical="top" wrapText="1"/>
    </xf>
    <xf numFmtId="0" fontId="42" fillId="0" borderId="52" xfId="0" applyFont="1" applyBorder="1" applyAlignment="1">
      <alignment horizontal="left" vertical="top" wrapText="1"/>
    </xf>
    <xf numFmtId="0" fontId="42" fillId="2" borderId="52" xfId="0" applyFont="1" applyFill="1" applyBorder="1" applyAlignment="1">
      <alignment horizontal="left" vertical="top" wrapText="1"/>
    </xf>
    <xf numFmtId="0" fontId="42" fillId="11" borderId="24" xfId="0" applyFont="1" applyFill="1" applyBorder="1" applyAlignment="1">
      <alignment horizontal="center" vertical="center" wrapText="1"/>
    </xf>
    <xf numFmtId="0" fontId="1" fillId="0" borderId="5" xfId="0" applyFont="1" applyBorder="1" applyAlignment="1">
      <alignment wrapText="1"/>
    </xf>
    <xf numFmtId="0" fontId="1" fillId="0" borderId="8" xfId="0" applyFont="1" applyBorder="1" applyAlignment="1">
      <alignment wrapText="1"/>
    </xf>
    <xf numFmtId="0" fontId="6" fillId="4" borderId="1"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0" borderId="4" xfId="0" applyFont="1" applyBorder="1" applyAlignment="1">
      <alignment horizontal="left" vertical="center" wrapText="1"/>
    </xf>
    <xf numFmtId="0" fontId="1" fillId="0" borderId="0" xfId="0" applyFont="1" applyAlignment="1">
      <alignment horizontal="left" vertical="center" wrapText="1"/>
    </xf>
    <xf numFmtId="0" fontId="29" fillId="0" borderId="6" xfId="0" applyFont="1" applyBorder="1" applyAlignment="1">
      <alignment horizontal="left" vertical="center" wrapText="1"/>
    </xf>
    <xf numFmtId="0" fontId="1" fillId="2" borderId="9" xfId="0" applyFont="1" applyFill="1" applyBorder="1" applyAlignment="1">
      <alignment horizontal="left" vertical="center" wrapText="1"/>
    </xf>
    <xf numFmtId="0" fontId="1" fillId="0" borderId="9" xfId="0" applyFont="1" applyBorder="1" applyAlignment="1">
      <alignment horizontal="left" vertical="center" wrapText="1"/>
    </xf>
    <xf numFmtId="0" fontId="0" fillId="0" borderId="0" xfId="0" applyAlignment="1">
      <alignment vertical="top"/>
    </xf>
    <xf numFmtId="0" fontId="23" fillId="0" borderId="0" xfId="0" applyFont="1" applyAlignment="1">
      <alignment vertical="top" wrapText="1"/>
    </xf>
    <xf numFmtId="0" fontId="40" fillId="0" borderId="19" xfId="2" applyFont="1" applyBorder="1" applyAlignment="1">
      <alignment horizontal="left" vertical="center" wrapText="1"/>
    </xf>
    <xf numFmtId="0" fontId="22" fillId="0" borderId="19" xfId="0" applyFont="1" applyBorder="1" applyAlignment="1">
      <alignment horizontal="left" vertical="center" wrapText="1"/>
    </xf>
    <xf numFmtId="0" fontId="3" fillId="0" borderId="0" xfId="0" applyFont="1" applyAlignment="1">
      <alignment horizontal="right"/>
    </xf>
    <xf numFmtId="0" fontId="2" fillId="0" borderId="0" xfId="0" applyFont="1" applyAlignment="1">
      <alignment horizontal="right"/>
    </xf>
    <xf numFmtId="0" fontId="1" fillId="3" borderId="2" xfId="0" applyFont="1"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1" fillId="3" borderId="14" xfId="0" applyFont="1" applyFill="1" applyBorder="1" applyAlignment="1" applyProtection="1">
      <alignment horizontal="left"/>
      <protection locked="0"/>
    </xf>
    <xf numFmtId="0" fontId="0" fillId="0" borderId="14" xfId="0" applyBorder="1" applyProtection="1">
      <protection locked="0"/>
    </xf>
    <xf numFmtId="0" fontId="0" fillId="0" borderId="15" xfId="0" applyBorder="1" applyProtection="1">
      <protection locked="0"/>
    </xf>
    <xf numFmtId="0" fontId="3" fillId="3" borderId="0" xfId="0" applyFont="1" applyFill="1" applyAlignment="1">
      <alignment horizontal="center"/>
    </xf>
    <xf numFmtId="0" fontId="2" fillId="3" borderId="0" xfId="0" applyFont="1" applyFill="1" applyAlignment="1">
      <alignment horizontal="center"/>
    </xf>
    <xf numFmtId="0" fontId="2" fillId="3" borderId="5" xfId="0" applyFont="1" applyFill="1" applyBorder="1" applyAlignment="1">
      <alignment horizontal="center"/>
    </xf>
    <xf numFmtId="0" fontId="1" fillId="3" borderId="0" xfId="0" applyFont="1" applyFill="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1" fillId="0" borderId="0" xfId="0" applyFont="1" applyAlignment="1">
      <alignment horizontal="left"/>
    </xf>
    <xf numFmtId="0" fontId="0" fillId="0" borderId="0" xfId="0" applyAlignment="1">
      <alignment horizontal="left"/>
    </xf>
    <xf numFmtId="0" fontId="1" fillId="0" borderId="2" xfId="0" applyFont="1" applyBorder="1" applyAlignment="1">
      <alignment horizontal="right"/>
    </xf>
    <xf numFmtId="0" fontId="0" fillId="0" borderId="2" xfId="0" applyBorder="1" applyAlignment="1">
      <alignment horizontal="right"/>
    </xf>
    <xf numFmtId="0" fontId="1" fillId="3" borderId="2" xfId="0"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 fillId="3" borderId="0" xfId="0" applyFont="1" applyFill="1" applyAlignment="1">
      <alignment horizontal="center"/>
    </xf>
    <xf numFmtId="0" fontId="0" fillId="3" borderId="0" xfId="0" applyFill="1" applyAlignment="1">
      <alignment horizontal="center"/>
    </xf>
    <xf numFmtId="0" fontId="0" fillId="3" borderId="5" xfId="0" applyFill="1" applyBorder="1" applyAlignment="1">
      <alignment horizontal="center"/>
    </xf>
    <xf numFmtId="0" fontId="1" fillId="3" borderId="0" xfId="0" applyFont="1" applyFill="1" applyAlignment="1">
      <alignment horizontal="center" wrapText="1"/>
    </xf>
    <xf numFmtId="0" fontId="1" fillId="3" borderId="5" xfId="0" applyFont="1" applyFill="1" applyBorder="1" applyAlignment="1">
      <alignment horizontal="center"/>
    </xf>
    <xf numFmtId="0" fontId="0" fillId="0" borderId="0" xfId="0" applyAlignment="1">
      <alignment horizontal="center"/>
    </xf>
    <xf numFmtId="0" fontId="0" fillId="0" borderId="5" xfId="0" applyBorder="1" applyAlignment="1">
      <alignment horizontal="center"/>
    </xf>
    <xf numFmtId="0" fontId="8" fillId="0" borderId="16" xfId="0" applyFont="1" applyBorder="1" applyAlignment="1">
      <alignment horizontal="center" vertical="center"/>
    </xf>
    <xf numFmtId="0" fontId="14" fillId="0" borderId="17" xfId="0" applyFont="1" applyBorder="1" applyAlignment="1">
      <alignment horizontal="center" vertical="center"/>
    </xf>
    <xf numFmtId="0" fontId="8" fillId="0" borderId="17" xfId="0" applyFont="1" applyBorder="1" applyAlignment="1">
      <alignment horizontal="center" vertical="center"/>
    </xf>
    <xf numFmtId="0" fontId="14" fillId="0" borderId="18" xfId="0" applyFont="1" applyBorder="1" applyAlignment="1">
      <alignment horizontal="center" vertical="center"/>
    </xf>
    <xf numFmtId="0" fontId="8" fillId="5" borderId="1" xfId="0" applyFont="1" applyFill="1" applyBorder="1" applyAlignment="1">
      <alignment horizontal="center" vertical="center"/>
    </xf>
    <xf numFmtId="0" fontId="14" fillId="5" borderId="2" xfId="0" applyFont="1" applyFill="1" applyBorder="1" applyAlignment="1">
      <alignment horizontal="center" vertical="center"/>
    </xf>
    <xf numFmtId="0" fontId="8" fillId="6" borderId="2" xfId="0" applyFont="1" applyFill="1" applyBorder="1" applyAlignment="1">
      <alignment horizontal="center" vertical="center"/>
    </xf>
    <xf numFmtId="0" fontId="14" fillId="6" borderId="2" xfId="0" applyFont="1" applyFill="1" applyBorder="1" applyAlignment="1">
      <alignment horizontal="center" vertical="center"/>
    </xf>
    <xf numFmtId="0" fontId="8" fillId="7" borderId="2" xfId="0" applyFont="1" applyFill="1" applyBorder="1" applyAlignment="1">
      <alignment horizontal="center" vertical="center"/>
    </xf>
    <xf numFmtId="0" fontId="14" fillId="7" borderId="2" xfId="0" applyFont="1" applyFill="1" applyBorder="1" applyAlignment="1">
      <alignment horizontal="center" vertical="center"/>
    </xf>
    <xf numFmtId="0" fontId="8" fillId="8" borderId="2" xfId="0" applyFont="1" applyFill="1" applyBorder="1" applyAlignment="1">
      <alignment horizontal="center" vertical="center"/>
    </xf>
    <xf numFmtId="0" fontId="14" fillId="8" borderId="2" xfId="0" applyFont="1" applyFill="1" applyBorder="1" applyAlignment="1">
      <alignment horizontal="center" vertical="center"/>
    </xf>
    <xf numFmtId="0" fontId="15" fillId="9" borderId="2" xfId="0" applyFont="1" applyFill="1" applyBorder="1" applyAlignment="1">
      <alignment horizontal="center" vertical="center"/>
    </xf>
    <xf numFmtId="0" fontId="16" fillId="9" borderId="3" xfId="0" applyFont="1" applyFill="1" applyBorder="1" applyAlignment="1">
      <alignment horizontal="center" vertical="center"/>
    </xf>
    <xf numFmtId="0" fontId="17" fillId="0" borderId="0" xfId="0" applyFont="1" applyAlignment="1">
      <alignment horizontal="left" vertical="top" wrapText="1"/>
    </xf>
    <xf numFmtId="0" fontId="13" fillId="0" borderId="0" xfId="0" applyFont="1" applyAlignment="1">
      <alignment horizontal="left" vertical="top" wrapText="1"/>
    </xf>
    <xf numFmtId="0" fontId="6" fillId="4" borderId="4"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4"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6"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 fillId="0" borderId="2" xfId="0" applyFont="1" applyBorder="1"/>
    <xf numFmtId="0" fontId="0" fillId="0" borderId="2" xfId="0" applyBorder="1"/>
    <xf numFmtId="0" fontId="1" fillId="0" borderId="0" xfId="0" applyFont="1"/>
    <xf numFmtId="0" fontId="0" fillId="0" borderId="0" xfId="0"/>
    <xf numFmtId="0" fontId="20" fillId="0" borderId="16" xfId="0" applyFont="1" applyBorder="1" applyAlignment="1">
      <alignment horizontal="center" vertical="center" wrapText="1"/>
    </xf>
    <xf numFmtId="0" fontId="21" fillId="0" borderId="17" xfId="0" applyFont="1" applyBorder="1"/>
    <xf numFmtId="0" fontId="21" fillId="0" borderId="18" xfId="0" applyFont="1" applyBorder="1"/>
    <xf numFmtId="0" fontId="19" fillId="4" borderId="16" xfId="0" applyFont="1" applyFill="1" applyBorder="1" applyAlignment="1">
      <alignment horizontal="center" vertical="center" wrapText="1"/>
    </xf>
    <xf numFmtId="0" fontId="0" fillId="4" borderId="17" xfId="0" applyFill="1" applyBorder="1"/>
    <xf numFmtId="0" fontId="0" fillId="4" borderId="18" xfId="0" applyFill="1" applyBorder="1"/>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xf>
    <xf numFmtId="0" fontId="7" fillId="4" borderId="1" xfId="0" applyFont="1" applyFill="1" applyBorder="1" applyAlignment="1">
      <alignment horizontal="center"/>
    </xf>
    <xf numFmtId="0" fontId="7" fillId="4" borderId="2" xfId="0" applyFont="1" applyFill="1" applyBorder="1" applyAlignment="1">
      <alignment horizontal="center"/>
    </xf>
    <xf numFmtId="0" fontId="7" fillId="4" borderId="3" xfId="0" applyFont="1" applyFill="1" applyBorder="1" applyAlignment="1">
      <alignment horizontal="center"/>
    </xf>
    <xf numFmtId="0" fontId="1" fillId="0" borderId="0" xfId="0" applyFont="1" applyAlignment="1">
      <alignment horizontal="right"/>
    </xf>
    <xf numFmtId="164" fontId="1" fillId="3" borderId="11" xfId="0" applyNumberFormat="1" applyFont="1" applyFill="1" applyBorder="1" applyAlignment="1" applyProtection="1">
      <alignment horizontal="center"/>
      <protection locked="0"/>
    </xf>
    <xf numFmtId="164" fontId="1" fillId="3" borderId="13" xfId="0" applyNumberFormat="1" applyFont="1" applyFill="1" applyBorder="1" applyAlignment="1" applyProtection="1">
      <alignment horizontal="center"/>
      <protection locked="0"/>
    </xf>
    <xf numFmtId="0" fontId="3" fillId="0" borderId="7" xfId="0" applyFont="1" applyBorder="1" applyAlignment="1">
      <alignment horizontal="right"/>
    </xf>
    <xf numFmtId="0" fontId="2" fillId="0" borderId="7" xfId="0" applyFont="1" applyBorder="1" applyAlignment="1">
      <alignment horizontal="right"/>
    </xf>
    <xf numFmtId="0" fontId="3" fillId="3" borderId="7"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 fillId="0" borderId="4" xfId="0" applyFont="1" applyBorder="1" applyAlignment="1">
      <alignment horizontal="right"/>
    </xf>
    <xf numFmtId="0" fontId="1" fillId="0" borderId="6" xfId="0" applyFont="1" applyBorder="1" applyAlignment="1">
      <alignment horizontal="right"/>
    </xf>
    <xf numFmtId="0" fontId="1" fillId="0" borderId="7" xfId="0" applyFont="1" applyBorder="1" applyAlignment="1">
      <alignment horizontal="right"/>
    </xf>
    <xf numFmtId="49" fontId="1" fillId="3" borderId="10" xfId="0" applyNumberFormat="1"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1" fillId="3" borderId="12" xfId="0" applyFont="1" applyFill="1" applyBorder="1" applyAlignment="1" applyProtection="1">
      <alignment horizontal="left"/>
      <protection locked="0"/>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22" fillId="0" borderId="1" xfId="0" applyFont="1" applyBorder="1" applyAlignment="1">
      <alignment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1" xfId="0" applyFont="1" applyBorder="1" applyAlignment="1">
      <alignment wrapText="1"/>
    </xf>
    <xf numFmtId="0" fontId="22" fillId="2" borderId="23" xfId="0" applyFont="1" applyFill="1" applyBorder="1" applyAlignment="1">
      <alignment horizontal="center" vertical="top"/>
    </xf>
    <xf numFmtId="0" fontId="22" fillId="2" borderId="19" xfId="0" applyFont="1" applyFill="1" applyBorder="1" applyAlignment="1" applyProtection="1">
      <alignment horizontal="left" vertical="top" wrapText="1"/>
      <protection locked="0"/>
    </xf>
    <xf numFmtId="0" fontId="22" fillId="2" borderId="21" xfId="0" applyFont="1" applyFill="1" applyBorder="1" applyAlignment="1" applyProtection="1">
      <alignment horizontal="left" vertical="top" wrapText="1"/>
      <protection locked="0"/>
    </xf>
    <xf numFmtId="0" fontId="22" fillId="0" borderId="30" xfId="0" applyFont="1" applyBorder="1" applyAlignment="1">
      <alignment horizontal="left" vertical="top" wrapText="1"/>
    </xf>
    <xf numFmtId="0" fontId="0" fillId="0" borderId="30" xfId="0" applyBorder="1" applyAlignment="1">
      <alignment horizontal="left" vertical="top"/>
    </xf>
    <xf numFmtId="0" fontId="22" fillId="0" borderId="23" xfId="0" applyFont="1" applyBorder="1" applyAlignment="1">
      <alignment horizontal="center" vertical="top"/>
    </xf>
    <xf numFmtId="0" fontId="0" fillId="0" borderId="23" xfId="0" applyBorder="1" applyAlignment="1">
      <alignment horizontal="center" vertical="top"/>
    </xf>
    <xf numFmtId="0" fontId="23" fillId="0" borderId="23" xfId="0" applyFont="1" applyBorder="1" applyAlignment="1">
      <alignment horizontal="center" vertical="top" wrapText="1"/>
    </xf>
    <xf numFmtId="0" fontId="2" fillId="0" borderId="23" xfId="0" applyFont="1" applyBorder="1" applyAlignment="1">
      <alignment horizontal="center" vertical="top"/>
    </xf>
    <xf numFmtId="0" fontId="22" fillId="0" borderId="23" xfId="0" applyFont="1" applyBorder="1" applyAlignment="1">
      <alignment horizontal="left" vertical="top" wrapText="1"/>
    </xf>
    <xf numFmtId="0" fontId="0" fillId="0" borderId="23" xfId="0" applyBorder="1" applyAlignment="1">
      <alignment horizontal="left" vertical="top" wrapText="1"/>
    </xf>
    <xf numFmtId="0" fontId="23" fillId="2" borderId="23" xfId="0" applyFont="1" applyFill="1" applyBorder="1" applyAlignment="1">
      <alignment horizontal="right" vertical="top" wrapText="1"/>
      <extLst>
        <ext xmlns:xfpb="http://schemas.microsoft.com/office/spreadsheetml/2022/featurepropertybag" uri="{C7286773-470A-42A8-94C5-96B5CB345126}">
          <xfpb:xfComplement i="0"/>
        </ext>
      </extLst>
    </xf>
    <xf numFmtId="0" fontId="23" fillId="2" borderId="23" xfId="0" applyFont="1" applyFill="1" applyBorder="1" applyAlignment="1">
      <alignment horizontal="right" vertical="top"/>
      <extLst>
        <ext xmlns:xfpb="http://schemas.microsoft.com/office/spreadsheetml/2022/featurepropertybag" uri="{C7286773-470A-42A8-94C5-96B5CB345126}">
          <xfpb:xfComplement i="0"/>
        </ext>
      </extLst>
    </xf>
    <xf numFmtId="0" fontId="22" fillId="2" borderId="23" xfId="0" applyFont="1" applyFill="1" applyBorder="1" applyAlignment="1">
      <alignment horizontal="left" vertical="top" wrapText="1"/>
    </xf>
    <xf numFmtId="0" fontId="22" fillId="2" borderId="31" xfId="0" applyFont="1" applyFill="1" applyBorder="1" applyAlignment="1">
      <alignment horizontal="left" vertical="top" wrapText="1"/>
    </xf>
    <xf numFmtId="0" fontId="22" fillId="2" borderId="23" xfId="0" applyFont="1" applyFill="1" applyBorder="1" applyAlignment="1">
      <alignment wrapText="1"/>
    </xf>
    <xf numFmtId="0" fontId="22" fillId="2" borderId="19" xfId="0" applyFont="1" applyFill="1" applyBorder="1" applyAlignment="1">
      <alignment horizontal="left" vertical="top" wrapText="1"/>
    </xf>
    <xf numFmtId="0" fontId="22" fillId="2" borderId="20" xfId="0" applyFont="1" applyFill="1" applyBorder="1" applyAlignment="1">
      <alignment horizontal="left" vertical="top" wrapText="1"/>
    </xf>
    <xf numFmtId="0" fontId="22" fillId="0" borderId="19" xfId="0" applyFont="1" applyBorder="1" applyAlignment="1">
      <alignment vertical="top" wrapText="1"/>
    </xf>
    <xf numFmtId="0" fontId="0" fillId="0" borderId="19" xfId="0" applyBorder="1" applyAlignment="1">
      <alignment vertical="top"/>
    </xf>
    <xf numFmtId="0" fontId="0" fillId="0" borderId="30" xfId="0" applyBorder="1" applyAlignment="1">
      <alignment vertical="top"/>
    </xf>
    <xf numFmtId="0" fontId="22" fillId="0" borderId="23" xfId="0" applyFont="1" applyBorder="1" applyAlignment="1">
      <alignment vertical="top" wrapText="1"/>
    </xf>
    <xf numFmtId="0" fontId="0" fillId="0" borderId="23" xfId="0" applyBorder="1" applyAlignment="1">
      <alignment vertical="top" wrapText="1"/>
    </xf>
    <xf numFmtId="0" fontId="23" fillId="0" borderId="23" xfId="0" applyFont="1" applyBorder="1" applyAlignment="1">
      <alignment horizontal="center" vertical="top"/>
    </xf>
    <xf numFmtId="0" fontId="42" fillId="0" borderId="53" xfId="0" applyFont="1" applyBorder="1" applyAlignment="1" applyProtection="1">
      <alignment horizontal="left" vertical="top" wrapText="1"/>
      <protection locked="0"/>
    </xf>
    <xf numFmtId="0" fontId="42" fillId="0" borderId="53" xfId="0" applyFont="1" applyBorder="1" applyAlignment="1">
      <alignment horizontal="left" vertical="top" wrapText="1"/>
    </xf>
    <xf numFmtId="0" fontId="42" fillId="0" borderId="52" xfId="0" applyFont="1" applyBorder="1" applyAlignment="1">
      <alignment horizontal="left" vertical="top" wrapText="1"/>
    </xf>
    <xf numFmtId="0" fontId="22" fillId="0" borderId="44" xfId="0" applyFont="1" applyBorder="1" applyAlignment="1">
      <alignment horizontal="left" vertical="top" wrapText="1"/>
    </xf>
    <xf numFmtId="0" fontId="0" fillId="0" borderId="51" xfId="0" applyBorder="1" applyAlignment="1">
      <alignment horizontal="left" vertical="top" wrapText="1"/>
    </xf>
    <xf numFmtId="0" fontId="22" fillId="2" borderId="30" xfId="0" applyFont="1" applyFill="1" applyBorder="1" applyAlignment="1">
      <alignment vertical="top" wrapText="1"/>
    </xf>
    <xf numFmtId="0" fontId="0" fillId="2" borderId="30" xfId="0" applyFill="1" applyBorder="1" applyAlignment="1">
      <alignment vertical="top"/>
    </xf>
    <xf numFmtId="0" fontId="22" fillId="2" borderId="23" xfId="0" applyFont="1" applyFill="1" applyBorder="1" applyAlignment="1">
      <alignment vertical="top" wrapText="1"/>
    </xf>
    <xf numFmtId="0" fontId="0" fillId="2" borderId="23" xfId="0" applyFill="1" applyBorder="1" applyAlignment="1">
      <alignment vertical="top" wrapText="1"/>
    </xf>
    <xf numFmtId="0" fontId="23" fillId="2" borderId="23" xfId="0" applyFont="1" applyFill="1" applyBorder="1" applyAlignment="1">
      <alignment horizontal="center" vertical="top"/>
    </xf>
    <xf numFmtId="0" fontId="2" fillId="2" borderId="23" xfId="0" applyFont="1" applyFill="1" applyBorder="1" applyAlignment="1">
      <alignment horizontal="center" vertical="top"/>
    </xf>
    <xf numFmtId="0" fontId="0" fillId="2" borderId="23" xfId="0" applyFill="1" applyBorder="1" applyAlignment="1">
      <alignment horizontal="center" vertical="top"/>
    </xf>
    <xf numFmtId="0" fontId="22" fillId="2" borderId="24" xfId="0" applyFont="1" applyFill="1" applyBorder="1" applyAlignment="1" applyProtection="1">
      <alignment horizontal="left" vertical="top" wrapText="1"/>
      <protection locked="0"/>
    </xf>
    <xf numFmtId="0" fontId="0" fillId="0" borderId="52" xfId="0" applyBorder="1" applyAlignment="1">
      <alignment horizontal="left" vertical="top" wrapText="1"/>
    </xf>
    <xf numFmtId="0" fontId="0" fillId="0" borderId="23" xfId="0" applyBorder="1" applyAlignment="1">
      <alignment wrapText="1"/>
    </xf>
    <xf numFmtId="0" fontId="2" fillId="0" borderId="23" xfId="0" applyFont="1" applyBorder="1" applyAlignment="1">
      <alignment horizontal="center"/>
    </xf>
    <xf numFmtId="0" fontId="22" fillId="0" borderId="19" xfId="0" applyFont="1" applyBorder="1" applyAlignment="1">
      <alignment vertical="top"/>
    </xf>
    <xf numFmtId="0" fontId="22" fillId="0" borderId="19" xfId="0" applyFont="1"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2" borderId="23" xfId="0" applyFill="1" applyBorder="1" applyAlignment="1">
      <alignment horizontal="left" vertical="top" wrapText="1"/>
    </xf>
    <xf numFmtId="0" fontId="22" fillId="2" borderId="19" xfId="0" applyFont="1" applyFill="1" applyBorder="1" applyAlignment="1">
      <alignment vertical="top" wrapText="1"/>
    </xf>
    <xf numFmtId="0" fontId="0" fillId="2" borderId="19" xfId="0" applyFill="1" applyBorder="1" applyAlignment="1">
      <alignment vertical="top"/>
    </xf>
    <xf numFmtId="0" fontId="22" fillId="2" borderId="22" xfId="0" applyFont="1" applyFill="1" applyBorder="1" applyAlignment="1" applyProtection="1">
      <alignment horizontal="left" vertical="top" wrapText="1"/>
      <protection locked="0"/>
    </xf>
    <xf numFmtId="0" fontId="0" fillId="2" borderId="19" xfId="0" applyFill="1" applyBorder="1" applyAlignment="1" applyProtection="1">
      <alignment horizontal="left" vertical="top" wrapText="1"/>
      <protection locked="0"/>
    </xf>
    <xf numFmtId="0" fontId="22" fillId="0" borderId="30" xfId="0" applyFont="1" applyBorder="1" applyAlignment="1">
      <alignment vertical="top" wrapText="1"/>
    </xf>
    <xf numFmtId="0" fontId="0" fillId="0" borderId="30" xfId="0" applyBorder="1"/>
    <xf numFmtId="0" fontId="2" fillId="0" borderId="52" xfId="0" applyFont="1" applyBorder="1" applyAlignment="1">
      <alignment horizontal="left" vertical="top" wrapText="1"/>
    </xf>
    <xf numFmtId="0" fontId="22" fillId="0" borderId="24" xfId="0" applyFont="1" applyBorder="1" applyAlignment="1" applyProtection="1">
      <alignment horizontal="left" vertical="top" wrapText="1"/>
      <protection locked="0"/>
    </xf>
    <xf numFmtId="0" fontId="0" fillId="0" borderId="53" xfId="0" applyBorder="1" applyAlignment="1">
      <alignment horizontal="left" vertical="top" wrapText="1"/>
    </xf>
    <xf numFmtId="0" fontId="0" fillId="2" borderId="19" xfId="0" applyFill="1" applyBorder="1"/>
    <xf numFmtId="0" fontId="0" fillId="2" borderId="23" xfId="0" applyFill="1" applyBorder="1" applyAlignment="1">
      <alignment wrapText="1"/>
    </xf>
    <xf numFmtId="0" fontId="2" fillId="2" borderId="23" xfId="0" applyFont="1" applyFill="1" applyBorder="1" applyAlignment="1">
      <alignment horizontal="center"/>
    </xf>
    <xf numFmtId="0" fontId="0" fillId="2" borderId="21" xfId="0" applyFill="1" applyBorder="1" applyAlignment="1" applyProtection="1">
      <alignment horizontal="left" vertical="top" wrapText="1"/>
      <protection locked="0"/>
    </xf>
    <xf numFmtId="0" fontId="0" fillId="0" borderId="40" xfId="0" applyBorder="1" applyAlignment="1">
      <alignment vertical="top" wrapText="1"/>
    </xf>
    <xf numFmtId="0" fontId="2" fillId="0" borderId="40" xfId="0" applyFont="1" applyBorder="1" applyAlignment="1">
      <alignment horizontal="center" vertical="top"/>
    </xf>
    <xf numFmtId="0" fontId="0" fillId="0" borderId="40" xfId="0" applyBorder="1" applyAlignment="1">
      <alignment horizontal="center" vertical="top"/>
    </xf>
    <xf numFmtId="0" fontId="22" fillId="2" borderId="41" xfId="0" applyFont="1" applyFill="1" applyBorder="1" applyAlignment="1">
      <alignment horizontal="center" vertical="top"/>
    </xf>
    <xf numFmtId="0" fontId="0" fillId="2" borderId="46" xfId="0" applyFill="1" applyBorder="1" applyAlignment="1">
      <alignment horizontal="center" vertical="top"/>
    </xf>
    <xf numFmtId="0" fontId="0" fillId="2" borderId="48" xfId="0" applyFill="1" applyBorder="1" applyAlignment="1">
      <alignment horizontal="center" vertical="top"/>
    </xf>
    <xf numFmtId="0" fontId="23" fillId="2" borderId="42" xfId="0" applyFont="1" applyFill="1" applyBorder="1" applyAlignment="1">
      <alignment horizontal="center" vertical="top"/>
    </xf>
    <xf numFmtId="0" fontId="2" fillId="2" borderId="49" xfId="0" applyFont="1" applyFill="1" applyBorder="1" applyAlignment="1">
      <alignment horizontal="center" vertical="top"/>
    </xf>
    <xf numFmtId="0" fontId="22" fillId="2" borderId="42" xfId="0" applyFont="1" applyFill="1" applyBorder="1" applyAlignment="1">
      <alignment vertical="top" wrapText="1"/>
    </xf>
    <xf numFmtId="0" fontId="0" fillId="2" borderId="31" xfId="0" applyFill="1" applyBorder="1" applyAlignment="1">
      <alignment vertical="top" wrapText="1"/>
    </xf>
    <xf numFmtId="0" fontId="0" fillId="2" borderId="50" xfId="0" applyFill="1" applyBorder="1" applyAlignment="1">
      <alignment vertical="top" wrapText="1"/>
    </xf>
    <xf numFmtId="0" fontId="1" fillId="2" borderId="33" xfId="0" applyFont="1" applyFill="1" applyBorder="1" applyAlignment="1">
      <alignment vertical="center" wrapText="1"/>
    </xf>
    <xf numFmtId="0" fontId="39" fillId="2" borderId="35" xfId="0" applyFont="1" applyFill="1" applyBorder="1" applyAlignment="1">
      <alignment vertical="center" wrapText="1"/>
    </xf>
    <xf numFmtId="0" fontId="39" fillId="2" borderId="36" xfId="0" applyFont="1" applyFill="1" applyBorder="1" applyAlignment="1">
      <alignment vertical="center" wrapText="1"/>
    </xf>
    <xf numFmtId="0" fontId="1" fillId="0" borderId="33" xfId="0" applyFont="1" applyBorder="1" applyAlignment="1">
      <alignment horizontal="left" vertical="center" wrapText="1"/>
    </xf>
    <xf numFmtId="0" fontId="39" fillId="0" borderId="35" xfId="0" applyFont="1" applyBorder="1" applyAlignment="1">
      <alignment horizontal="left" vertical="center" wrapText="1"/>
    </xf>
    <xf numFmtId="0" fontId="39" fillId="0" borderId="37" xfId="0" applyFont="1" applyBorder="1" applyAlignment="1">
      <alignment horizontal="left" vertical="center" wrapText="1"/>
    </xf>
    <xf numFmtId="0" fontId="39" fillId="2" borderId="37" xfId="0" applyFont="1" applyFill="1" applyBorder="1" applyAlignment="1">
      <alignment vertical="center" wrapText="1"/>
    </xf>
    <xf numFmtId="0" fontId="1" fillId="0" borderId="33" xfId="0" applyFont="1" applyBorder="1" applyAlignment="1">
      <alignment vertical="center" wrapText="1"/>
    </xf>
    <xf numFmtId="0" fontId="39" fillId="0" borderId="35" xfId="0" applyFont="1" applyBorder="1" applyAlignment="1">
      <alignment vertical="center" wrapText="1"/>
    </xf>
    <xf numFmtId="0" fontId="39" fillId="0" borderId="36" xfId="0" applyFont="1" applyBorder="1" applyAlignment="1">
      <alignment vertical="center" wrapText="1"/>
    </xf>
  </cellXfs>
  <cellStyles count="3">
    <cellStyle name="Hyperlink" xfId="2" builtinId="8"/>
    <cellStyle name="Normal" xfId="0" builtinId="0"/>
    <cellStyle name="Percent" xfId="1" builtinId="5"/>
  </cellStyles>
  <dxfs count="21">
    <dxf>
      <fill>
        <patternFill>
          <bgColor rgb="FF00B050"/>
        </patternFill>
      </fill>
    </dxf>
    <dxf>
      <fill>
        <patternFill>
          <bgColor rgb="FF00B050"/>
        </patternFill>
      </fill>
    </dxf>
    <dxf>
      <fill>
        <patternFill>
          <bgColor rgb="FF00B050"/>
        </patternFill>
      </fill>
    </dxf>
    <dxf>
      <font>
        <color theme="0"/>
      </font>
      <fill>
        <patternFill>
          <bgColor rgb="FF00B050"/>
        </patternFill>
      </fill>
    </dxf>
    <dxf>
      <font>
        <color theme="0" tint="-4.9989318521683403E-2"/>
      </font>
      <fill>
        <patternFill>
          <bgColor rgb="FF00B050"/>
        </patternFill>
      </fill>
    </dxf>
    <dxf>
      <font>
        <color theme="0"/>
      </font>
      <fill>
        <patternFill>
          <bgColor rgb="FFFF0000"/>
        </patternFill>
      </fill>
    </dxf>
    <dxf>
      <font>
        <color theme="0"/>
      </font>
      <fill>
        <patternFill>
          <bgColor rgb="FF00B050"/>
        </patternFill>
      </fill>
    </dxf>
    <dxf>
      <fill>
        <patternFill>
          <bgColor rgb="FF00B050"/>
        </patternFill>
      </fill>
    </dxf>
    <dxf>
      <font>
        <color theme="0"/>
      </font>
      <fill>
        <patternFill>
          <bgColor rgb="FFFF0000"/>
        </patternFill>
      </fill>
    </dxf>
    <dxf>
      <font>
        <color theme="0"/>
      </font>
      <fill>
        <patternFill>
          <bgColor rgb="FF00B050"/>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theme="0"/>
      </font>
      <fill>
        <patternFill>
          <bgColor rgb="FF00B050"/>
        </patternFill>
      </fill>
    </dxf>
    <dxf>
      <font>
        <color theme="0"/>
      </font>
      <fill>
        <patternFill>
          <bgColor rgb="FFFF0000"/>
        </patternFill>
      </fill>
    </dxf>
    <dxf>
      <fill>
        <patternFill>
          <bgColor rgb="FFFF0000"/>
        </patternFill>
      </fill>
    </dxf>
    <dxf>
      <fill>
        <patternFill>
          <bgColor rgb="FFFFFF00"/>
        </patternFill>
      </fill>
    </dxf>
    <dxf>
      <fill>
        <patternFill>
          <bgColor rgb="FF00B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firstButton="1" fmlaLink="$H$26"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checked="Checked" firstButton="1" fmlaLink="$H$27"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checked="Checked" firstButton="1" fmlaLink="$H$28"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firstButton="1" fmlaLink="$H$29"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firstButton="1" fmlaLink="$H$30"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checked="Checked" firstButton="1" fmlaLink="$H$3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checked="Checked" firstButton="1" fmlaLink="$H$32" lockText="1" noThreeD="1"/>
</file>

<file path=xl/ctrlProps/ctrlProp13.xml><?xml version="1.0" encoding="utf-8"?>
<formControlPr xmlns="http://schemas.microsoft.com/office/spreadsheetml/2009/9/main" objectType="Radio" checked="Checked" firstButton="1" fmlaLink="$H$6"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checked="Checked" firstButton="1" fmlaLink="$H$33"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checked="Checked" firstButton="1" fmlaLink="$H$34"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checked="Checked" firstButton="1" fmlaLink="$H$35"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checked="Checked" firstButton="1" fmlaLink="$H$36"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checked="Checked" firstButton="1" fmlaLink="$H$37"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Radio" checked="Checked" firstButton="1" fmlaLink="$H$38"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Radio" checked="Checked" firstButton="1" fmlaLink="$H$39"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Radio" checked="Checked" firstButton="1" fmlaLink="$H$40"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Radio" checked="Checked" firstButton="1" fmlaLink="$H$41"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checked="Checked" firstButton="1" fmlaLink="$H$7" lockText="1"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Radio" checked="Checked" firstButton="1" fmlaLink="$H$42"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Radio" checked="Checked" firstButton="1" fmlaLink="$H$43"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Radio" checked="Checked" firstButton="1" fmlaLink="$H$44"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lockText="1"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Radio" checked="Checked" firstButton="1" fmlaLink="$H$45" lockText="1" noThreeD="1"/>
</file>

<file path=xl/ctrlProps/ctrlProp184.xml><?xml version="1.0" encoding="utf-8"?>
<formControlPr xmlns="http://schemas.microsoft.com/office/spreadsheetml/2009/9/main" objectType="Radio"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Radio" checked="Checked" firstButton="1" fmlaLink="$H$46"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Radio" checked="Checked" firstButton="1" fmlaLink="$H$47"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lockText="1"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Radio" checked="Checked" firstButton="1" fmlaLink="$H$48" lockText="1" noThreeD="1"/>
</file>

<file path=xl/ctrlProps/ctrlProp196.xml><?xml version="1.0" encoding="utf-8"?>
<formControlPr xmlns="http://schemas.microsoft.com/office/spreadsheetml/2009/9/main" objectType="Radio"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checked="Checked" firstButton="1" fmlaLink="$H$49" lockText="1" noThreeD="1"/>
</file>

<file path=xl/ctrlProps/ctrlProp19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Radio" checked="Checked" firstButton="1" fmlaLink="$H$52"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Radio" checked="Checked" firstButton="1" fmlaLink="$H$53"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lockText="1"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fmlaLink="$H$3" lockText="1" noThreeD="1"/>
</file>

<file path=xl/ctrlProps/ctrlProp210.xml><?xml version="1.0" encoding="utf-8"?>
<formControlPr xmlns="http://schemas.microsoft.com/office/spreadsheetml/2009/9/main" objectType="Radio" checked="Checked" firstButton="1" fmlaLink="$H$54"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Radio" checked="Checked" firstButton="1" fmlaLink="$H$55"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lockText="1"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Radio" checked="Checked" firstButton="1" fmlaLink="$H$56"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lockText="1" noThreeD="1"/>
</file>

<file path=xl/ctrlProps/ctrlProp224.xml><?xml version="1.0" encoding="utf-8"?>
<formControlPr xmlns="http://schemas.microsoft.com/office/spreadsheetml/2009/9/main" objectType="Radio" checked="Checked" firstButton="1" fmlaLink="$H$57" lockText="1" noThreeD="1"/>
</file>

<file path=xl/ctrlProps/ctrlProp225.xml><?xml version="1.0" encoding="utf-8"?>
<formControlPr xmlns="http://schemas.microsoft.com/office/spreadsheetml/2009/9/main" objectType="Radio" lockText="1" noThreeD="1"/>
</file>

<file path=xl/ctrlProps/ctrlProp226.xml><?xml version="1.0" encoding="utf-8"?>
<formControlPr xmlns="http://schemas.microsoft.com/office/spreadsheetml/2009/9/main" objectType="Radio" lockText="1" noThreeD="1"/>
</file>

<file path=xl/ctrlProps/ctrlProp227.xml><?xml version="1.0" encoding="utf-8"?>
<formControlPr xmlns="http://schemas.microsoft.com/office/spreadsheetml/2009/9/main" objectType="Radio" lockText="1" noThreeD="1"/>
</file>

<file path=xl/ctrlProps/ctrlProp228.xml><?xml version="1.0" encoding="utf-8"?>
<formControlPr xmlns="http://schemas.microsoft.com/office/spreadsheetml/2009/9/main" objectType="Radio" checked="Checked" firstButton="1" fmlaLink="$H$58" lockText="1" noThreeD="1"/>
</file>

<file path=xl/ctrlProps/ctrlProp229.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Radio" lockText="1" noThreeD="1"/>
</file>

<file path=xl/ctrlProps/ctrlProp231.xml><?xml version="1.0" encoding="utf-8"?>
<formControlPr xmlns="http://schemas.microsoft.com/office/spreadsheetml/2009/9/main" objectType="Radio" lockText="1" noThreeD="1"/>
</file>

<file path=xl/ctrlProps/ctrlProp232.xml><?xml version="1.0" encoding="utf-8"?>
<formControlPr xmlns="http://schemas.microsoft.com/office/spreadsheetml/2009/9/main" objectType="Radio" checked="Checked" firstButton="1" fmlaLink="$H$59"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lockText="1"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checked="Checked" firstButton="1" fmlaLink="$H$60" lockText="1" noThreeD="1"/>
</file>

<file path=xl/ctrlProps/ctrlProp238.xml><?xml version="1.0" encoding="utf-8"?>
<formControlPr xmlns="http://schemas.microsoft.com/office/spreadsheetml/2009/9/main" objectType="Radio"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firstButton="1" fmlaLink="$H$2"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Radio" checked="Checked" firstButton="1" fmlaLink="$H$61" lockText="1" noThreeD="1"/>
</file>

<file path=xl/ctrlProps/ctrlProp244.xml><?xml version="1.0" encoding="utf-8"?>
<formControlPr xmlns="http://schemas.microsoft.com/office/spreadsheetml/2009/9/main" objectType="Radio" lockText="1" noThreeD="1"/>
</file>

<file path=xl/ctrlProps/ctrlProp245.xml><?xml version="1.0" encoding="utf-8"?>
<formControlPr xmlns="http://schemas.microsoft.com/office/spreadsheetml/2009/9/main" objectType="Radio" lockText="1" noThreeD="1"/>
</file>

<file path=xl/ctrlProps/ctrlProp246.xml><?xml version="1.0" encoding="utf-8"?>
<formControlPr xmlns="http://schemas.microsoft.com/office/spreadsheetml/2009/9/main" objectType="Radio" checked="Checked" firstButton="1" fmlaLink="$H$62"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checked="Checked" firstButton="1" fmlaLink="$H$63"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Radio" checked="Checked" firstButton="1" fmlaLink="$H$51"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Radio" checked="Checked" firstButton="1" fmlaLink="$H$50" lockText="1" noThreeD="1"/>
</file>

<file path=xl/ctrlProps/ctrlProp264.xml><?xml version="1.0" encoding="utf-8"?>
<formControlPr xmlns="http://schemas.microsoft.com/office/spreadsheetml/2009/9/main" objectType="Radio"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checked="Checked" firstButton="1" fmlaLink="$H$8"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H$4"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firstButton="1" fmlaLink="$M$9"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checked="Checked" firstButton="1" fmlaLink="$M$10"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checked="Checked" firstButton="1" fmlaLink="$H$1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H$12"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Radio" checked="Checked" firstButton="1" fmlaLink="$H$13"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checked="Checked" firstButton="1" fmlaLink="$H$14"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checked="Checked" firstButton="1" fmlaLink="$H$15"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checked="Checked" firstButton="1" fmlaLink="$H$16"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checked="Checked" firstButton="1" fmlaLink="$H$17"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checked="Checked" firstButton="1" fmlaLink="$H$18"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checked="Checked" firstButton="1" fmlaLink="$H$19"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checked="Checked" firstButton="1" fmlaLink="$H$20"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checked="Checked" firstButton="1" fmlaLink="$H$2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checked="Checked" firstButton="1" fmlaLink="$H$22"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checked="Checked" firstButton="1" fmlaLink="$H$5"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checked="Checked" firstButton="1" fmlaLink="$H$23"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checked="Checked" firstButton="1" fmlaLink="$H$24"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checked="Checked" firstButton="1" fmlaLink="$H$25" lockText="1" noThreeD="1"/>
</file>

<file path=xl/ctrlProps/ctrlProp99.xml><?xml version="1.0" encoding="utf-8"?>
<formControlPr xmlns="http://schemas.microsoft.com/office/spreadsheetml/2009/9/main" objectType="Radio"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30</xdr:row>
          <xdr:rowOff>12700</xdr:rowOff>
        </xdr:from>
        <xdr:to>
          <xdr:col>11</xdr:col>
          <xdr:colOff>12700</xdr:colOff>
          <xdr:row>41</xdr:row>
          <xdr:rowOff>190500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2</xdr:row>
          <xdr:rowOff>0</xdr:rowOff>
        </xdr:from>
        <xdr:to>
          <xdr:col>6</xdr:col>
          <xdr:colOff>6350</xdr:colOff>
          <xdr:row>3</xdr:row>
          <xdr:rowOff>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7</xdr:col>
          <xdr:colOff>0</xdr:colOff>
          <xdr:row>4</xdr:row>
          <xdr:rowOff>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3</xdr:row>
          <xdr:rowOff>1504950</xdr:rowOff>
        </xdr:from>
        <xdr:to>
          <xdr:col>3</xdr:col>
          <xdr:colOff>400050</xdr:colOff>
          <xdr:row>3</xdr:row>
          <xdr:rowOff>1714500</xdr:rowOff>
        </xdr:to>
        <xdr:sp macro="" textlink="">
          <xdr:nvSpPr>
            <xdr:cNvPr id="3086" name="Option 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xdr:row>
          <xdr:rowOff>1498600</xdr:rowOff>
        </xdr:from>
        <xdr:to>
          <xdr:col>4</xdr:col>
          <xdr:colOff>330200</xdr:colOff>
          <xdr:row>3</xdr:row>
          <xdr:rowOff>1701800</xdr:rowOff>
        </xdr:to>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3</xdr:row>
          <xdr:rowOff>1498600</xdr:rowOff>
        </xdr:from>
        <xdr:to>
          <xdr:col>5</xdr:col>
          <xdr:colOff>304800</xdr:colOff>
          <xdr:row>3</xdr:row>
          <xdr:rowOff>1701800</xdr:rowOff>
        </xdr:to>
        <xdr:sp macro="" textlink="">
          <xdr:nvSpPr>
            <xdr:cNvPr id="3089" name="Option Butto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xdr:row>
          <xdr:rowOff>1498600</xdr:rowOff>
        </xdr:from>
        <xdr:to>
          <xdr:col>6</xdr:col>
          <xdr:colOff>330200</xdr:colOff>
          <xdr:row>3</xdr:row>
          <xdr:rowOff>1701800</xdr:rowOff>
        </xdr:to>
        <xdr:sp macro="" textlink="">
          <xdr:nvSpPr>
            <xdr:cNvPr id="3094" name="Option Butto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xdr:row>
          <xdr:rowOff>12700</xdr:rowOff>
        </xdr:from>
        <xdr:to>
          <xdr:col>6</xdr:col>
          <xdr:colOff>0</xdr:colOff>
          <xdr:row>2</xdr:row>
          <xdr:rowOff>6350</xdr:rowOff>
        </xdr:to>
        <xdr:sp macro="" textlink="">
          <xdr:nvSpPr>
            <xdr:cNvPr id="3096" name="Group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12700</xdr:rowOff>
        </xdr:from>
        <xdr:to>
          <xdr:col>6</xdr:col>
          <xdr:colOff>0</xdr:colOff>
          <xdr:row>5</xdr:row>
          <xdr:rowOff>0</xdr:rowOff>
        </xdr:to>
        <xdr:sp macro="" textlink="">
          <xdr:nvSpPr>
            <xdr:cNvPr id="3100" name="Group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4</xdr:row>
          <xdr:rowOff>95250</xdr:rowOff>
        </xdr:from>
        <xdr:to>
          <xdr:col>3</xdr:col>
          <xdr:colOff>387350</xdr:colOff>
          <xdr:row>4</xdr:row>
          <xdr:rowOff>342900</xdr:rowOff>
        </xdr:to>
        <xdr:sp macro="" textlink="">
          <xdr:nvSpPr>
            <xdr:cNvPr id="3101" name="Option Button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xdr:row>
          <xdr:rowOff>88900</xdr:rowOff>
        </xdr:from>
        <xdr:to>
          <xdr:col>4</xdr:col>
          <xdr:colOff>323850</xdr:colOff>
          <xdr:row>4</xdr:row>
          <xdr:rowOff>330200</xdr:rowOff>
        </xdr:to>
        <xdr:sp macro="" textlink="">
          <xdr:nvSpPr>
            <xdr:cNvPr id="3102" name="Option Button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4</xdr:row>
          <xdr:rowOff>88900</xdr:rowOff>
        </xdr:from>
        <xdr:to>
          <xdr:col>5</xdr:col>
          <xdr:colOff>323850</xdr:colOff>
          <xdr:row>4</xdr:row>
          <xdr:rowOff>330200</xdr:rowOff>
        </xdr:to>
        <xdr:sp macro="" textlink="">
          <xdr:nvSpPr>
            <xdr:cNvPr id="3105" name="Option Button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xdr:row>
          <xdr:rowOff>12700</xdr:rowOff>
        </xdr:from>
        <xdr:to>
          <xdr:col>6</xdr:col>
          <xdr:colOff>6350</xdr:colOff>
          <xdr:row>6</xdr:row>
          <xdr:rowOff>0</xdr:rowOff>
        </xdr:to>
        <xdr:sp macro="" textlink="">
          <xdr:nvSpPr>
            <xdr:cNvPr id="3106" name="Group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xdr:row>
          <xdr:rowOff>76200</xdr:rowOff>
        </xdr:from>
        <xdr:to>
          <xdr:col>3</xdr:col>
          <xdr:colOff>349250</xdr:colOff>
          <xdr:row>5</xdr:row>
          <xdr:rowOff>292100</xdr:rowOff>
        </xdr:to>
        <xdr:sp macro="" textlink="">
          <xdr:nvSpPr>
            <xdr:cNvPr id="3107" name="Option Button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5</xdr:row>
          <xdr:rowOff>69850</xdr:rowOff>
        </xdr:from>
        <xdr:to>
          <xdr:col>4</xdr:col>
          <xdr:colOff>292100</xdr:colOff>
          <xdr:row>5</xdr:row>
          <xdr:rowOff>292100</xdr:rowOff>
        </xdr:to>
        <xdr:sp macro="" textlink="">
          <xdr:nvSpPr>
            <xdr:cNvPr id="3109" name="Option Button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5</xdr:row>
          <xdr:rowOff>88900</xdr:rowOff>
        </xdr:from>
        <xdr:to>
          <xdr:col>5</xdr:col>
          <xdr:colOff>292100</xdr:colOff>
          <xdr:row>5</xdr:row>
          <xdr:rowOff>292100</xdr:rowOff>
        </xdr:to>
        <xdr:sp macro="" textlink="">
          <xdr:nvSpPr>
            <xdr:cNvPr id="3110" name="Option Button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xdr:row>
          <xdr:rowOff>12700</xdr:rowOff>
        </xdr:from>
        <xdr:to>
          <xdr:col>7</xdr:col>
          <xdr:colOff>0</xdr:colOff>
          <xdr:row>7</xdr:row>
          <xdr:rowOff>0</xdr:rowOff>
        </xdr:to>
        <xdr:sp macro="" textlink="">
          <xdr:nvSpPr>
            <xdr:cNvPr id="3111" name="Group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6</xdr:row>
          <xdr:rowOff>514350</xdr:rowOff>
        </xdr:from>
        <xdr:to>
          <xdr:col>3</xdr:col>
          <xdr:colOff>387350</xdr:colOff>
          <xdr:row>6</xdr:row>
          <xdr:rowOff>730250</xdr:rowOff>
        </xdr:to>
        <xdr:sp macro="" textlink="">
          <xdr:nvSpPr>
            <xdr:cNvPr id="3112" name="Option Button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xdr:row>
          <xdr:rowOff>508000</xdr:rowOff>
        </xdr:from>
        <xdr:to>
          <xdr:col>4</xdr:col>
          <xdr:colOff>273050</xdr:colOff>
          <xdr:row>6</xdr:row>
          <xdr:rowOff>730250</xdr:rowOff>
        </xdr:to>
        <xdr:sp macro="" textlink="">
          <xdr:nvSpPr>
            <xdr:cNvPr id="3114" name="Option Button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508000</xdr:rowOff>
        </xdr:from>
        <xdr:to>
          <xdr:col>5</xdr:col>
          <xdr:colOff>273050</xdr:colOff>
          <xdr:row>6</xdr:row>
          <xdr:rowOff>723900</xdr:rowOff>
        </xdr:to>
        <xdr:sp macro="" textlink="">
          <xdr:nvSpPr>
            <xdr:cNvPr id="3116" name="Option Button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6</xdr:row>
          <xdr:rowOff>508000</xdr:rowOff>
        </xdr:from>
        <xdr:to>
          <xdr:col>6</xdr:col>
          <xdr:colOff>273050</xdr:colOff>
          <xdr:row>6</xdr:row>
          <xdr:rowOff>723900</xdr:rowOff>
        </xdr:to>
        <xdr:sp macro="" textlink="">
          <xdr:nvSpPr>
            <xdr:cNvPr id="3120" name="Option Button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xdr:row>
          <xdr:rowOff>57150</xdr:rowOff>
        </xdr:from>
        <xdr:to>
          <xdr:col>3</xdr:col>
          <xdr:colOff>349250</xdr:colOff>
          <xdr:row>2</xdr:row>
          <xdr:rowOff>273050</xdr:rowOff>
        </xdr:to>
        <xdr:sp macro="" textlink="">
          <xdr:nvSpPr>
            <xdr:cNvPr id="3130" name="Option Button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xdr:row>
          <xdr:rowOff>50800</xdr:rowOff>
        </xdr:from>
        <xdr:to>
          <xdr:col>4</xdr:col>
          <xdr:colOff>292100</xdr:colOff>
          <xdr:row>2</xdr:row>
          <xdr:rowOff>273050</xdr:rowOff>
        </xdr:to>
        <xdr:sp macro="" textlink="">
          <xdr:nvSpPr>
            <xdr:cNvPr id="3132" name="Option Button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xdr:row>
          <xdr:rowOff>50800</xdr:rowOff>
        </xdr:from>
        <xdr:to>
          <xdr:col>5</xdr:col>
          <xdr:colOff>292100</xdr:colOff>
          <xdr:row>2</xdr:row>
          <xdr:rowOff>273050</xdr:rowOff>
        </xdr:to>
        <xdr:sp macro="" textlink="">
          <xdr:nvSpPr>
            <xdr:cNvPr id="3133" name="Option Button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xdr:row>
          <xdr:rowOff>69850</xdr:rowOff>
        </xdr:from>
        <xdr:to>
          <xdr:col>3</xdr:col>
          <xdr:colOff>349250</xdr:colOff>
          <xdr:row>1</xdr:row>
          <xdr:rowOff>292100</xdr:rowOff>
        </xdr:to>
        <xdr:sp macro="" textlink="">
          <xdr:nvSpPr>
            <xdr:cNvPr id="3139" name="Option Button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1</xdr:row>
          <xdr:rowOff>76200</xdr:rowOff>
        </xdr:from>
        <xdr:to>
          <xdr:col>4</xdr:col>
          <xdr:colOff>285750</xdr:colOff>
          <xdr:row>1</xdr:row>
          <xdr:rowOff>292100</xdr:rowOff>
        </xdr:to>
        <xdr:sp macro="" textlink="">
          <xdr:nvSpPr>
            <xdr:cNvPr id="3140" name="Option Button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xdr:row>
          <xdr:rowOff>76200</xdr:rowOff>
        </xdr:from>
        <xdr:to>
          <xdr:col>5</xdr:col>
          <xdr:colOff>285750</xdr:colOff>
          <xdr:row>1</xdr:row>
          <xdr:rowOff>292100</xdr:rowOff>
        </xdr:to>
        <xdr:sp macro="" textlink="">
          <xdr:nvSpPr>
            <xdr:cNvPr id="3143" name="Option Button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1174750</xdr:colOff>
          <xdr:row>7</xdr:row>
          <xdr:rowOff>12700</xdr:rowOff>
        </xdr:from>
        <xdr:to>
          <xdr:col>6</xdr:col>
          <xdr:colOff>0</xdr:colOff>
          <xdr:row>8</xdr:row>
          <xdr:rowOff>0</xdr:rowOff>
        </xdr:to>
        <xdr:sp macro="" textlink="">
          <xdr:nvSpPr>
            <xdr:cNvPr id="3144" name="Group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7</xdr:row>
          <xdr:rowOff>565150</xdr:rowOff>
        </xdr:from>
        <xdr:to>
          <xdr:col>3</xdr:col>
          <xdr:colOff>368300</xdr:colOff>
          <xdr:row>7</xdr:row>
          <xdr:rowOff>787400</xdr:rowOff>
        </xdr:to>
        <xdr:sp macro="" textlink="">
          <xdr:nvSpPr>
            <xdr:cNvPr id="3145" name="Option Button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7</xdr:row>
          <xdr:rowOff>565150</xdr:rowOff>
        </xdr:from>
        <xdr:to>
          <xdr:col>4</xdr:col>
          <xdr:colOff>292100</xdr:colOff>
          <xdr:row>7</xdr:row>
          <xdr:rowOff>781050</xdr:rowOff>
        </xdr:to>
        <xdr:sp macro="" textlink="">
          <xdr:nvSpPr>
            <xdr:cNvPr id="3146" name="Option Button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7</xdr:row>
          <xdr:rowOff>565150</xdr:rowOff>
        </xdr:from>
        <xdr:to>
          <xdr:col>5</xdr:col>
          <xdr:colOff>292100</xdr:colOff>
          <xdr:row>7</xdr:row>
          <xdr:rowOff>781050</xdr:rowOff>
        </xdr:to>
        <xdr:sp macro="" textlink="">
          <xdr:nvSpPr>
            <xdr:cNvPr id="3148" name="Option Button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12700</xdr:rowOff>
        </xdr:from>
        <xdr:to>
          <xdr:col>6</xdr:col>
          <xdr:colOff>0</xdr:colOff>
          <xdr:row>9</xdr:row>
          <xdr:rowOff>6350</xdr:rowOff>
        </xdr:to>
        <xdr:sp macro="" textlink="">
          <xdr:nvSpPr>
            <xdr:cNvPr id="3158" name="Group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8</xdr:row>
          <xdr:rowOff>69850</xdr:rowOff>
        </xdr:from>
        <xdr:to>
          <xdr:col>3</xdr:col>
          <xdr:colOff>361950</xdr:colOff>
          <xdr:row>8</xdr:row>
          <xdr:rowOff>285750</xdr:rowOff>
        </xdr:to>
        <xdr:sp macro="" textlink="">
          <xdr:nvSpPr>
            <xdr:cNvPr id="3159" name="Option Button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8</xdr:row>
          <xdr:rowOff>69850</xdr:rowOff>
        </xdr:from>
        <xdr:to>
          <xdr:col>4</xdr:col>
          <xdr:colOff>292100</xdr:colOff>
          <xdr:row>8</xdr:row>
          <xdr:rowOff>285750</xdr:rowOff>
        </xdr:to>
        <xdr:sp macro="" textlink="">
          <xdr:nvSpPr>
            <xdr:cNvPr id="3161" name="Option Button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8</xdr:row>
          <xdr:rowOff>69850</xdr:rowOff>
        </xdr:from>
        <xdr:to>
          <xdr:col>5</xdr:col>
          <xdr:colOff>292100</xdr:colOff>
          <xdr:row>8</xdr:row>
          <xdr:rowOff>285750</xdr:rowOff>
        </xdr:to>
        <xdr:sp macro="" textlink="">
          <xdr:nvSpPr>
            <xdr:cNvPr id="3162" name="Option Button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6</xdr:col>
          <xdr:colOff>6350</xdr:colOff>
          <xdr:row>10</xdr:row>
          <xdr:rowOff>0</xdr:rowOff>
        </xdr:to>
        <xdr:sp macro="" textlink="">
          <xdr:nvSpPr>
            <xdr:cNvPr id="3163" name="Group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9</xdr:row>
          <xdr:rowOff>190500</xdr:rowOff>
        </xdr:from>
        <xdr:to>
          <xdr:col>3</xdr:col>
          <xdr:colOff>349250</xdr:colOff>
          <xdr:row>9</xdr:row>
          <xdr:rowOff>419100</xdr:rowOff>
        </xdr:to>
        <xdr:sp macro="" textlink="">
          <xdr:nvSpPr>
            <xdr:cNvPr id="3164" name="Option Button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9</xdr:row>
          <xdr:rowOff>190500</xdr:rowOff>
        </xdr:from>
        <xdr:to>
          <xdr:col>4</xdr:col>
          <xdr:colOff>292100</xdr:colOff>
          <xdr:row>9</xdr:row>
          <xdr:rowOff>419100</xdr:rowOff>
        </xdr:to>
        <xdr:sp macro="" textlink="">
          <xdr:nvSpPr>
            <xdr:cNvPr id="3165" name="Option Button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190500</xdr:rowOff>
        </xdr:from>
        <xdr:to>
          <xdr:col>5</xdr:col>
          <xdr:colOff>254000</xdr:colOff>
          <xdr:row>9</xdr:row>
          <xdr:rowOff>406400</xdr:rowOff>
        </xdr:to>
        <xdr:sp macro="" textlink="">
          <xdr:nvSpPr>
            <xdr:cNvPr id="3167" name="Option Button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12700</xdr:rowOff>
        </xdr:from>
        <xdr:to>
          <xdr:col>6</xdr:col>
          <xdr:colOff>6350</xdr:colOff>
          <xdr:row>11</xdr:row>
          <xdr:rowOff>6350</xdr:rowOff>
        </xdr:to>
        <xdr:sp macro="" textlink="">
          <xdr:nvSpPr>
            <xdr:cNvPr id="3168" name="Group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10</xdr:row>
          <xdr:rowOff>184150</xdr:rowOff>
        </xdr:from>
        <xdr:to>
          <xdr:col>3</xdr:col>
          <xdr:colOff>368300</xdr:colOff>
          <xdr:row>10</xdr:row>
          <xdr:rowOff>406400</xdr:rowOff>
        </xdr:to>
        <xdr:sp macro="" textlink="">
          <xdr:nvSpPr>
            <xdr:cNvPr id="3169" name="Option Button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10</xdr:row>
          <xdr:rowOff>184150</xdr:rowOff>
        </xdr:from>
        <xdr:to>
          <xdr:col>4</xdr:col>
          <xdr:colOff>330200</xdr:colOff>
          <xdr:row>10</xdr:row>
          <xdr:rowOff>406400</xdr:rowOff>
        </xdr:to>
        <xdr:sp macro="" textlink="">
          <xdr:nvSpPr>
            <xdr:cNvPr id="3170" name="Option Button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10</xdr:row>
          <xdr:rowOff>203200</xdr:rowOff>
        </xdr:from>
        <xdr:to>
          <xdr:col>5</xdr:col>
          <xdr:colOff>304800</xdr:colOff>
          <xdr:row>10</xdr:row>
          <xdr:rowOff>400050</xdr:rowOff>
        </xdr:to>
        <xdr:sp macro="" textlink="">
          <xdr:nvSpPr>
            <xdr:cNvPr id="3172" name="Option Button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7</xdr:col>
          <xdr:colOff>0</xdr:colOff>
          <xdr:row>12</xdr:row>
          <xdr:rowOff>6350</xdr:rowOff>
        </xdr:to>
        <xdr:sp macro="" textlink="">
          <xdr:nvSpPr>
            <xdr:cNvPr id="3173" name="Group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11</xdr:row>
          <xdr:rowOff>76200</xdr:rowOff>
        </xdr:from>
        <xdr:to>
          <xdr:col>3</xdr:col>
          <xdr:colOff>349250</xdr:colOff>
          <xdr:row>11</xdr:row>
          <xdr:rowOff>292100</xdr:rowOff>
        </xdr:to>
        <xdr:sp macro="" textlink="">
          <xdr:nvSpPr>
            <xdr:cNvPr id="3174" name="Option Button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11</xdr:row>
          <xdr:rowOff>69850</xdr:rowOff>
        </xdr:from>
        <xdr:to>
          <xdr:col>4</xdr:col>
          <xdr:colOff>311150</xdr:colOff>
          <xdr:row>11</xdr:row>
          <xdr:rowOff>292100</xdr:rowOff>
        </xdr:to>
        <xdr:sp macro="" textlink="">
          <xdr:nvSpPr>
            <xdr:cNvPr id="3175" name="Option Button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69850</xdr:rowOff>
        </xdr:from>
        <xdr:to>
          <xdr:col>5</xdr:col>
          <xdr:colOff>285750</xdr:colOff>
          <xdr:row>11</xdr:row>
          <xdr:rowOff>285750</xdr:rowOff>
        </xdr:to>
        <xdr:sp macro="" textlink="">
          <xdr:nvSpPr>
            <xdr:cNvPr id="3177" name="Option Button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1174750</xdr:colOff>
          <xdr:row>12</xdr:row>
          <xdr:rowOff>12700</xdr:rowOff>
        </xdr:from>
        <xdr:to>
          <xdr:col>6</xdr:col>
          <xdr:colOff>6350</xdr:colOff>
          <xdr:row>12</xdr:row>
          <xdr:rowOff>1320800</xdr:rowOff>
        </xdr:to>
        <xdr:sp macro="" textlink="">
          <xdr:nvSpPr>
            <xdr:cNvPr id="3178" name="Group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12</xdr:row>
          <xdr:rowOff>552450</xdr:rowOff>
        </xdr:from>
        <xdr:to>
          <xdr:col>3</xdr:col>
          <xdr:colOff>387350</xdr:colOff>
          <xdr:row>12</xdr:row>
          <xdr:rowOff>768350</xdr:rowOff>
        </xdr:to>
        <xdr:sp macro="" textlink="">
          <xdr:nvSpPr>
            <xdr:cNvPr id="3179" name="Option Button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12</xdr:row>
          <xdr:rowOff>546100</xdr:rowOff>
        </xdr:from>
        <xdr:to>
          <xdr:col>4</xdr:col>
          <xdr:colOff>330200</xdr:colOff>
          <xdr:row>12</xdr:row>
          <xdr:rowOff>762000</xdr:rowOff>
        </xdr:to>
        <xdr:sp macro="" textlink="">
          <xdr:nvSpPr>
            <xdr:cNvPr id="3180" name="Option Button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12</xdr:row>
          <xdr:rowOff>546100</xdr:rowOff>
        </xdr:from>
        <xdr:to>
          <xdr:col>5</xdr:col>
          <xdr:colOff>304800</xdr:colOff>
          <xdr:row>12</xdr:row>
          <xdr:rowOff>762000</xdr:rowOff>
        </xdr:to>
        <xdr:sp macro="" textlink="">
          <xdr:nvSpPr>
            <xdr:cNvPr id="3182" name="Option Button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1174750</xdr:colOff>
          <xdr:row>13</xdr:row>
          <xdr:rowOff>12700</xdr:rowOff>
        </xdr:from>
        <xdr:to>
          <xdr:col>7</xdr:col>
          <xdr:colOff>0</xdr:colOff>
          <xdr:row>14</xdr:row>
          <xdr:rowOff>6350</xdr:rowOff>
        </xdr:to>
        <xdr:sp macro="" textlink="">
          <xdr:nvSpPr>
            <xdr:cNvPr id="3183" name="Group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13</xdr:row>
          <xdr:rowOff>165100</xdr:rowOff>
        </xdr:from>
        <xdr:to>
          <xdr:col>3</xdr:col>
          <xdr:colOff>361950</xdr:colOff>
          <xdr:row>13</xdr:row>
          <xdr:rowOff>381000</xdr:rowOff>
        </xdr:to>
        <xdr:sp macro="" textlink="">
          <xdr:nvSpPr>
            <xdr:cNvPr id="3184" name="Option Button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13</xdr:row>
          <xdr:rowOff>165100</xdr:rowOff>
        </xdr:from>
        <xdr:to>
          <xdr:col>4</xdr:col>
          <xdr:colOff>292100</xdr:colOff>
          <xdr:row>13</xdr:row>
          <xdr:rowOff>387350</xdr:rowOff>
        </xdr:to>
        <xdr:sp macro="" textlink="">
          <xdr:nvSpPr>
            <xdr:cNvPr id="3186" name="Option Button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13</xdr:row>
          <xdr:rowOff>165100</xdr:rowOff>
        </xdr:from>
        <xdr:to>
          <xdr:col>5</xdr:col>
          <xdr:colOff>292100</xdr:colOff>
          <xdr:row>13</xdr:row>
          <xdr:rowOff>387350</xdr:rowOff>
        </xdr:to>
        <xdr:sp macro="" textlink="">
          <xdr:nvSpPr>
            <xdr:cNvPr id="3187" name="Option Button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xdr:row>
          <xdr:rowOff>165100</xdr:rowOff>
        </xdr:from>
        <xdr:to>
          <xdr:col>6</xdr:col>
          <xdr:colOff>292100</xdr:colOff>
          <xdr:row>13</xdr:row>
          <xdr:rowOff>387350</xdr:rowOff>
        </xdr:to>
        <xdr:sp macro="" textlink="">
          <xdr:nvSpPr>
            <xdr:cNvPr id="3190" name="Option Button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14</xdr:row>
          <xdr:rowOff>19050</xdr:rowOff>
        </xdr:from>
        <xdr:to>
          <xdr:col>6</xdr:col>
          <xdr:colOff>6350</xdr:colOff>
          <xdr:row>15</xdr:row>
          <xdr:rowOff>0</xdr:rowOff>
        </xdr:to>
        <xdr:sp macro="" textlink="">
          <xdr:nvSpPr>
            <xdr:cNvPr id="3191" name="Group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14</xdr:row>
          <xdr:rowOff>69850</xdr:rowOff>
        </xdr:from>
        <xdr:to>
          <xdr:col>3</xdr:col>
          <xdr:colOff>400050</xdr:colOff>
          <xdr:row>14</xdr:row>
          <xdr:rowOff>285750</xdr:rowOff>
        </xdr:to>
        <xdr:sp macro="" textlink="">
          <xdr:nvSpPr>
            <xdr:cNvPr id="3192" name="Option Button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14</xdr:row>
          <xdr:rowOff>69850</xdr:rowOff>
        </xdr:from>
        <xdr:to>
          <xdr:col>4</xdr:col>
          <xdr:colOff>342900</xdr:colOff>
          <xdr:row>14</xdr:row>
          <xdr:rowOff>273050</xdr:rowOff>
        </xdr:to>
        <xdr:sp macro="" textlink="">
          <xdr:nvSpPr>
            <xdr:cNvPr id="3193" name="Option Button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14</xdr:row>
          <xdr:rowOff>69850</xdr:rowOff>
        </xdr:from>
        <xdr:to>
          <xdr:col>6</xdr:col>
          <xdr:colOff>0</xdr:colOff>
          <xdr:row>14</xdr:row>
          <xdr:rowOff>273050</xdr:rowOff>
        </xdr:to>
        <xdr:sp macro="" textlink="">
          <xdr:nvSpPr>
            <xdr:cNvPr id="3195" name="Option Button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6</xdr:col>
          <xdr:colOff>6350</xdr:colOff>
          <xdr:row>16</xdr:row>
          <xdr:rowOff>0</xdr:rowOff>
        </xdr:to>
        <xdr:sp macro="" textlink="">
          <xdr:nvSpPr>
            <xdr:cNvPr id="3196" name="Group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15</xdr:row>
          <xdr:rowOff>279400</xdr:rowOff>
        </xdr:from>
        <xdr:to>
          <xdr:col>3</xdr:col>
          <xdr:colOff>406400</xdr:colOff>
          <xdr:row>15</xdr:row>
          <xdr:rowOff>495300</xdr:rowOff>
        </xdr:to>
        <xdr:sp macro="" textlink="">
          <xdr:nvSpPr>
            <xdr:cNvPr id="3197" name="Option Button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15</xdr:row>
          <xdr:rowOff>279400</xdr:rowOff>
        </xdr:from>
        <xdr:to>
          <xdr:col>4</xdr:col>
          <xdr:colOff>330200</xdr:colOff>
          <xdr:row>15</xdr:row>
          <xdr:rowOff>495300</xdr:rowOff>
        </xdr:to>
        <xdr:sp macro="" textlink="">
          <xdr:nvSpPr>
            <xdr:cNvPr id="3198" name="Option Button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15</xdr:row>
          <xdr:rowOff>279400</xdr:rowOff>
        </xdr:from>
        <xdr:to>
          <xdr:col>5</xdr:col>
          <xdr:colOff>323850</xdr:colOff>
          <xdr:row>15</xdr:row>
          <xdr:rowOff>501650</xdr:rowOff>
        </xdr:to>
        <xdr:sp macro="" textlink="">
          <xdr:nvSpPr>
            <xdr:cNvPr id="3200" name="Option Button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16</xdr:row>
          <xdr:rowOff>12700</xdr:rowOff>
        </xdr:from>
        <xdr:to>
          <xdr:col>6</xdr:col>
          <xdr:colOff>6350</xdr:colOff>
          <xdr:row>17</xdr:row>
          <xdr:rowOff>0</xdr:rowOff>
        </xdr:to>
        <xdr:sp macro="" textlink="">
          <xdr:nvSpPr>
            <xdr:cNvPr id="3201" name="Group Box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17</xdr:row>
          <xdr:rowOff>12700</xdr:rowOff>
        </xdr:from>
        <xdr:to>
          <xdr:col>6</xdr:col>
          <xdr:colOff>0</xdr:colOff>
          <xdr:row>18</xdr:row>
          <xdr:rowOff>0</xdr:rowOff>
        </xdr:to>
        <xdr:sp macro="" textlink="">
          <xdr:nvSpPr>
            <xdr:cNvPr id="3202" name="Group Box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18</xdr:row>
          <xdr:rowOff>12700</xdr:rowOff>
        </xdr:from>
        <xdr:to>
          <xdr:col>6</xdr:col>
          <xdr:colOff>6350</xdr:colOff>
          <xdr:row>19</xdr:row>
          <xdr:rowOff>0</xdr:rowOff>
        </xdr:to>
        <xdr:sp macro="" textlink="">
          <xdr:nvSpPr>
            <xdr:cNvPr id="3203" name="Group Box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0</xdr:rowOff>
        </xdr:from>
        <xdr:to>
          <xdr:col>6</xdr:col>
          <xdr:colOff>0</xdr:colOff>
          <xdr:row>20</xdr:row>
          <xdr:rowOff>0</xdr:rowOff>
        </xdr:to>
        <xdr:sp macro="" textlink="">
          <xdr:nvSpPr>
            <xdr:cNvPr id="3204" name="Group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20</xdr:row>
          <xdr:rowOff>0</xdr:rowOff>
        </xdr:from>
        <xdr:to>
          <xdr:col>6</xdr:col>
          <xdr:colOff>6350</xdr:colOff>
          <xdr:row>21</xdr:row>
          <xdr:rowOff>0</xdr:rowOff>
        </xdr:to>
        <xdr:sp macro="" textlink="">
          <xdr:nvSpPr>
            <xdr:cNvPr id="3205" name="Group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400050</xdr:rowOff>
        </xdr:from>
        <xdr:to>
          <xdr:col>6</xdr:col>
          <xdr:colOff>0</xdr:colOff>
          <xdr:row>22</xdr:row>
          <xdr:rowOff>0</xdr:rowOff>
        </xdr:to>
        <xdr:sp macro="" textlink="">
          <xdr:nvSpPr>
            <xdr:cNvPr id="3206" name="Group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22</xdr:row>
          <xdr:rowOff>0</xdr:rowOff>
        </xdr:from>
        <xdr:to>
          <xdr:col>6</xdr:col>
          <xdr:colOff>0</xdr:colOff>
          <xdr:row>23</xdr:row>
          <xdr:rowOff>0</xdr:rowOff>
        </xdr:to>
        <xdr:sp macro="" textlink="">
          <xdr:nvSpPr>
            <xdr:cNvPr id="3207" name="Group Box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12700</xdr:rowOff>
        </xdr:from>
        <xdr:to>
          <xdr:col>7</xdr:col>
          <xdr:colOff>6350</xdr:colOff>
          <xdr:row>24</xdr:row>
          <xdr:rowOff>6350</xdr:rowOff>
        </xdr:to>
        <xdr:sp macro="" textlink="">
          <xdr:nvSpPr>
            <xdr:cNvPr id="3208" name="Group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12700</xdr:rowOff>
        </xdr:from>
        <xdr:to>
          <xdr:col>7</xdr:col>
          <xdr:colOff>0</xdr:colOff>
          <xdr:row>25</xdr:row>
          <xdr:rowOff>0</xdr:rowOff>
        </xdr:to>
        <xdr:sp macro="" textlink="">
          <xdr:nvSpPr>
            <xdr:cNvPr id="3209" name="Group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7</xdr:col>
          <xdr:colOff>0</xdr:colOff>
          <xdr:row>26</xdr:row>
          <xdr:rowOff>6350</xdr:rowOff>
        </xdr:to>
        <xdr:sp macro="" textlink="">
          <xdr:nvSpPr>
            <xdr:cNvPr id="3210" name="Group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16</xdr:row>
          <xdr:rowOff>95250</xdr:rowOff>
        </xdr:from>
        <xdr:to>
          <xdr:col>3</xdr:col>
          <xdr:colOff>349250</xdr:colOff>
          <xdr:row>16</xdr:row>
          <xdr:rowOff>311150</xdr:rowOff>
        </xdr:to>
        <xdr:sp macro="" textlink="">
          <xdr:nvSpPr>
            <xdr:cNvPr id="3211" name="Option Button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16</xdr:row>
          <xdr:rowOff>95250</xdr:rowOff>
        </xdr:from>
        <xdr:to>
          <xdr:col>4</xdr:col>
          <xdr:colOff>311150</xdr:colOff>
          <xdr:row>16</xdr:row>
          <xdr:rowOff>304800</xdr:rowOff>
        </xdr:to>
        <xdr:sp macro="" textlink="">
          <xdr:nvSpPr>
            <xdr:cNvPr id="3212" name="Option Button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95250</xdr:rowOff>
        </xdr:from>
        <xdr:to>
          <xdr:col>5</xdr:col>
          <xdr:colOff>273050</xdr:colOff>
          <xdr:row>16</xdr:row>
          <xdr:rowOff>311150</xdr:rowOff>
        </xdr:to>
        <xdr:sp macro="" textlink="">
          <xdr:nvSpPr>
            <xdr:cNvPr id="3213" name="Option Button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793750</xdr:rowOff>
        </xdr:from>
        <xdr:to>
          <xdr:col>3</xdr:col>
          <xdr:colOff>349250</xdr:colOff>
          <xdr:row>17</xdr:row>
          <xdr:rowOff>1009650</xdr:rowOff>
        </xdr:to>
        <xdr:sp macro="" textlink="">
          <xdr:nvSpPr>
            <xdr:cNvPr id="3214" name="Option Button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17</xdr:row>
          <xdr:rowOff>812800</xdr:rowOff>
        </xdr:from>
        <xdr:to>
          <xdr:col>4</xdr:col>
          <xdr:colOff>323850</xdr:colOff>
          <xdr:row>17</xdr:row>
          <xdr:rowOff>996950</xdr:rowOff>
        </xdr:to>
        <xdr:sp macro="" textlink="">
          <xdr:nvSpPr>
            <xdr:cNvPr id="3215" name="Option Button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17</xdr:row>
          <xdr:rowOff>812800</xdr:rowOff>
        </xdr:from>
        <xdr:to>
          <xdr:col>5</xdr:col>
          <xdr:colOff>323850</xdr:colOff>
          <xdr:row>17</xdr:row>
          <xdr:rowOff>996950</xdr:rowOff>
        </xdr:to>
        <xdr:sp macro="" textlink="">
          <xdr:nvSpPr>
            <xdr:cNvPr id="3216" name="Option Button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18</xdr:row>
          <xdr:rowOff>69850</xdr:rowOff>
        </xdr:from>
        <xdr:to>
          <xdr:col>3</xdr:col>
          <xdr:colOff>349250</xdr:colOff>
          <xdr:row>18</xdr:row>
          <xdr:rowOff>285750</xdr:rowOff>
        </xdr:to>
        <xdr:sp macro="" textlink="">
          <xdr:nvSpPr>
            <xdr:cNvPr id="3217" name="Option Button 145" hidden="1">
              <a:extLst>
                <a:ext uri="{63B3BB69-23CF-44E3-9099-C40C66FF867C}">
                  <a14:compatExt spid="_x0000_s3217"/>
                </a:ext>
                <a:ext uri="{FF2B5EF4-FFF2-40B4-BE49-F238E27FC236}">
                  <a16:creationId xmlns:a16="http://schemas.microsoft.com/office/drawing/2014/main" id="{00000000-0008-0000-02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18</xdr:row>
          <xdr:rowOff>69850</xdr:rowOff>
        </xdr:from>
        <xdr:to>
          <xdr:col>4</xdr:col>
          <xdr:colOff>304800</xdr:colOff>
          <xdr:row>18</xdr:row>
          <xdr:rowOff>285750</xdr:rowOff>
        </xdr:to>
        <xdr:sp macro="" textlink="">
          <xdr:nvSpPr>
            <xdr:cNvPr id="3218" name="Option Button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18</xdr:row>
          <xdr:rowOff>76200</xdr:rowOff>
        </xdr:from>
        <xdr:to>
          <xdr:col>5</xdr:col>
          <xdr:colOff>273050</xdr:colOff>
          <xdr:row>18</xdr:row>
          <xdr:rowOff>292100</xdr:rowOff>
        </xdr:to>
        <xdr:sp macro="" textlink="">
          <xdr:nvSpPr>
            <xdr:cNvPr id="3219" name="Option Button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19</xdr:row>
          <xdr:rowOff>57150</xdr:rowOff>
        </xdr:from>
        <xdr:to>
          <xdr:col>3</xdr:col>
          <xdr:colOff>381000</xdr:colOff>
          <xdr:row>19</xdr:row>
          <xdr:rowOff>273050</xdr:rowOff>
        </xdr:to>
        <xdr:sp macro="" textlink="">
          <xdr:nvSpPr>
            <xdr:cNvPr id="3220" name="Option Button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19</xdr:row>
          <xdr:rowOff>57150</xdr:rowOff>
        </xdr:from>
        <xdr:to>
          <xdr:col>4</xdr:col>
          <xdr:colOff>342900</xdr:colOff>
          <xdr:row>19</xdr:row>
          <xdr:rowOff>273050</xdr:rowOff>
        </xdr:to>
        <xdr:sp macro="" textlink="">
          <xdr:nvSpPr>
            <xdr:cNvPr id="3221" name="Option Button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20</xdr:row>
          <xdr:rowOff>50800</xdr:rowOff>
        </xdr:from>
        <xdr:to>
          <xdr:col>3</xdr:col>
          <xdr:colOff>381000</xdr:colOff>
          <xdr:row>20</xdr:row>
          <xdr:rowOff>273050</xdr:rowOff>
        </xdr:to>
        <xdr:sp macro="" textlink="">
          <xdr:nvSpPr>
            <xdr:cNvPr id="3224" name="Option Button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20</xdr:row>
          <xdr:rowOff>50800</xdr:rowOff>
        </xdr:from>
        <xdr:to>
          <xdr:col>4</xdr:col>
          <xdr:colOff>311150</xdr:colOff>
          <xdr:row>20</xdr:row>
          <xdr:rowOff>266700</xdr:rowOff>
        </xdr:to>
        <xdr:sp macro="" textlink="">
          <xdr:nvSpPr>
            <xdr:cNvPr id="3225" name="Option Button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20</xdr:row>
          <xdr:rowOff>50800</xdr:rowOff>
        </xdr:from>
        <xdr:to>
          <xdr:col>5</xdr:col>
          <xdr:colOff>311150</xdr:colOff>
          <xdr:row>20</xdr:row>
          <xdr:rowOff>266700</xdr:rowOff>
        </xdr:to>
        <xdr:sp macro="" textlink="">
          <xdr:nvSpPr>
            <xdr:cNvPr id="3226" name="Option Button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21</xdr:row>
          <xdr:rowOff>57150</xdr:rowOff>
        </xdr:from>
        <xdr:to>
          <xdr:col>3</xdr:col>
          <xdr:colOff>349250</xdr:colOff>
          <xdr:row>21</xdr:row>
          <xdr:rowOff>273050</xdr:rowOff>
        </xdr:to>
        <xdr:sp macro="" textlink="">
          <xdr:nvSpPr>
            <xdr:cNvPr id="3227" name="Option Button 155" hidden="1">
              <a:extLst>
                <a:ext uri="{63B3BB69-23CF-44E3-9099-C40C66FF867C}">
                  <a14:compatExt spid="_x0000_s3227"/>
                </a:ext>
                <a:ext uri="{FF2B5EF4-FFF2-40B4-BE49-F238E27FC236}">
                  <a16:creationId xmlns:a16="http://schemas.microsoft.com/office/drawing/2014/main" id="{00000000-0008-0000-02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21</xdr:row>
          <xdr:rowOff>50800</xdr:rowOff>
        </xdr:from>
        <xdr:to>
          <xdr:col>4</xdr:col>
          <xdr:colOff>323850</xdr:colOff>
          <xdr:row>21</xdr:row>
          <xdr:rowOff>273050</xdr:rowOff>
        </xdr:to>
        <xdr:sp macro="" textlink="">
          <xdr:nvSpPr>
            <xdr:cNvPr id="3228" name="Option Button 156"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21</xdr:row>
          <xdr:rowOff>50800</xdr:rowOff>
        </xdr:from>
        <xdr:to>
          <xdr:col>5</xdr:col>
          <xdr:colOff>323850</xdr:colOff>
          <xdr:row>21</xdr:row>
          <xdr:rowOff>273050</xdr:rowOff>
        </xdr:to>
        <xdr:sp macro="" textlink="">
          <xdr:nvSpPr>
            <xdr:cNvPr id="3229" name="Option Button 157"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22</xdr:row>
          <xdr:rowOff>50800</xdr:rowOff>
        </xdr:from>
        <xdr:to>
          <xdr:col>3</xdr:col>
          <xdr:colOff>368300</xdr:colOff>
          <xdr:row>22</xdr:row>
          <xdr:rowOff>266700</xdr:rowOff>
        </xdr:to>
        <xdr:sp macro="" textlink="">
          <xdr:nvSpPr>
            <xdr:cNvPr id="3230" name="Option Button 158"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22</xdr:row>
          <xdr:rowOff>57150</xdr:rowOff>
        </xdr:from>
        <xdr:to>
          <xdr:col>4</xdr:col>
          <xdr:colOff>311150</xdr:colOff>
          <xdr:row>22</xdr:row>
          <xdr:rowOff>266700</xdr:rowOff>
        </xdr:to>
        <xdr:sp macro="" textlink="">
          <xdr:nvSpPr>
            <xdr:cNvPr id="3231" name="Option Button 159"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22</xdr:row>
          <xdr:rowOff>57150</xdr:rowOff>
        </xdr:from>
        <xdr:to>
          <xdr:col>5</xdr:col>
          <xdr:colOff>311150</xdr:colOff>
          <xdr:row>22</xdr:row>
          <xdr:rowOff>266700</xdr:rowOff>
        </xdr:to>
        <xdr:sp macro="" textlink="">
          <xdr:nvSpPr>
            <xdr:cNvPr id="3232" name="Option Button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23</xdr:row>
          <xdr:rowOff>241300</xdr:rowOff>
        </xdr:from>
        <xdr:to>
          <xdr:col>3</xdr:col>
          <xdr:colOff>323850</xdr:colOff>
          <xdr:row>23</xdr:row>
          <xdr:rowOff>463550</xdr:rowOff>
        </xdr:to>
        <xdr:sp macro="" textlink="">
          <xdr:nvSpPr>
            <xdr:cNvPr id="3233" name="Option Button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23</xdr:row>
          <xdr:rowOff>241300</xdr:rowOff>
        </xdr:from>
        <xdr:to>
          <xdr:col>4</xdr:col>
          <xdr:colOff>273050</xdr:colOff>
          <xdr:row>23</xdr:row>
          <xdr:rowOff>463550</xdr:rowOff>
        </xdr:to>
        <xdr:sp macro="" textlink="">
          <xdr:nvSpPr>
            <xdr:cNvPr id="3234" name="Option Button 162" hidden="1">
              <a:extLst>
                <a:ext uri="{63B3BB69-23CF-44E3-9099-C40C66FF867C}">
                  <a14:compatExt spid="_x0000_s3234"/>
                </a:ext>
                <a:ext uri="{FF2B5EF4-FFF2-40B4-BE49-F238E27FC236}">
                  <a16:creationId xmlns:a16="http://schemas.microsoft.com/office/drawing/2014/main" id="{00000000-0008-0000-02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23</xdr:row>
          <xdr:rowOff>241300</xdr:rowOff>
        </xdr:from>
        <xdr:to>
          <xdr:col>5</xdr:col>
          <xdr:colOff>273050</xdr:colOff>
          <xdr:row>23</xdr:row>
          <xdr:rowOff>463550</xdr:rowOff>
        </xdr:to>
        <xdr:sp macro="" textlink="">
          <xdr:nvSpPr>
            <xdr:cNvPr id="3235" name="Option Button 163" hidden="1">
              <a:extLst>
                <a:ext uri="{63B3BB69-23CF-44E3-9099-C40C66FF867C}">
                  <a14:compatExt spid="_x0000_s3235"/>
                </a:ext>
                <a:ext uri="{FF2B5EF4-FFF2-40B4-BE49-F238E27FC236}">
                  <a16:creationId xmlns:a16="http://schemas.microsoft.com/office/drawing/2014/main" id="{00000000-0008-0000-02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23</xdr:row>
          <xdr:rowOff>241300</xdr:rowOff>
        </xdr:from>
        <xdr:to>
          <xdr:col>6</xdr:col>
          <xdr:colOff>273050</xdr:colOff>
          <xdr:row>23</xdr:row>
          <xdr:rowOff>463550</xdr:rowOff>
        </xdr:to>
        <xdr:sp macro="" textlink="">
          <xdr:nvSpPr>
            <xdr:cNvPr id="3237" name="Option Button 165" hidden="1">
              <a:extLst>
                <a:ext uri="{63B3BB69-23CF-44E3-9099-C40C66FF867C}">
                  <a14:compatExt spid="_x0000_s3237"/>
                </a:ext>
                <a:ext uri="{FF2B5EF4-FFF2-40B4-BE49-F238E27FC236}">
                  <a16:creationId xmlns:a16="http://schemas.microsoft.com/office/drawing/2014/main" id="{00000000-0008-0000-0200-0000A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24</xdr:row>
          <xdr:rowOff>107950</xdr:rowOff>
        </xdr:from>
        <xdr:to>
          <xdr:col>3</xdr:col>
          <xdr:colOff>387350</xdr:colOff>
          <xdr:row>24</xdr:row>
          <xdr:rowOff>330200</xdr:rowOff>
        </xdr:to>
        <xdr:sp macro="" textlink="">
          <xdr:nvSpPr>
            <xdr:cNvPr id="3238" name="Option Button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24</xdr:row>
          <xdr:rowOff>107950</xdr:rowOff>
        </xdr:from>
        <xdr:to>
          <xdr:col>4</xdr:col>
          <xdr:colOff>349250</xdr:colOff>
          <xdr:row>24</xdr:row>
          <xdr:rowOff>330200</xdr:rowOff>
        </xdr:to>
        <xdr:sp macro="" textlink="">
          <xdr:nvSpPr>
            <xdr:cNvPr id="3239" name="Option Button 167"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24</xdr:row>
          <xdr:rowOff>107950</xdr:rowOff>
        </xdr:from>
        <xdr:to>
          <xdr:col>6</xdr:col>
          <xdr:colOff>0</xdr:colOff>
          <xdr:row>24</xdr:row>
          <xdr:rowOff>330200</xdr:rowOff>
        </xdr:to>
        <xdr:sp macro="" textlink="">
          <xdr:nvSpPr>
            <xdr:cNvPr id="3240" name="Option Button 168"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24</xdr:row>
          <xdr:rowOff>107950</xdr:rowOff>
        </xdr:from>
        <xdr:to>
          <xdr:col>7</xdr:col>
          <xdr:colOff>0</xdr:colOff>
          <xdr:row>24</xdr:row>
          <xdr:rowOff>330200</xdr:rowOff>
        </xdr:to>
        <xdr:sp macro="" textlink="">
          <xdr:nvSpPr>
            <xdr:cNvPr id="3242" name="Option Button 170"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25</xdr:row>
          <xdr:rowOff>88900</xdr:rowOff>
        </xdr:from>
        <xdr:to>
          <xdr:col>3</xdr:col>
          <xdr:colOff>361950</xdr:colOff>
          <xdr:row>25</xdr:row>
          <xdr:rowOff>304800</xdr:rowOff>
        </xdr:to>
        <xdr:sp macro="" textlink="">
          <xdr:nvSpPr>
            <xdr:cNvPr id="3243" name="Option Button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25</xdr:row>
          <xdr:rowOff>88900</xdr:rowOff>
        </xdr:from>
        <xdr:to>
          <xdr:col>4</xdr:col>
          <xdr:colOff>323850</xdr:colOff>
          <xdr:row>25</xdr:row>
          <xdr:rowOff>304800</xdr:rowOff>
        </xdr:to>
        <xdr:sp macro="" textlink="">
          <xdr:nvSpPr>
            <xdr:cNvPr id="3244" name="Option Button 172"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25</xdr:row>
          <xdr:rowOff>88900</xdr:rowOff>
        </xdr:from>
        <xdr:to>
          <xdr:col>5</xdr:col>
          <xdr:colOff>323850</xdr:colOff>
          <xdr:row>25</xdr:row>
          <xdr:rowOff>304800</xdr:rowOff>
        </xdr:to>
        <xdr:sp macro="" textlink="">
          <xdr:nvSpPr>
            <xdr:cNvPr id="3245" name="Option Button 173"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25</xdr:row>
          <xdr:rowOff>88900</xdr:rowOff>
        </xdr:from>
        <xdr:to>
          <xdr:col>6</xdr:col>
          <xdr:colOff>323850</xdr:colOff>
          <xdr:row>25</xdr:row>
          <xdr:rowOff>304800</xdr:rowOff>
        </xdr:to>
        <xdr:sp macro="" textlink="">
          <xdr:nvSpPr>
            <xdr:cNvPr id="3247" name="Option Button 175" hidden="1">
              <a:extLst>
                <a:ext uri="{63B3BB69-23CF-44E3-9099-C40C66FF867C}">
                  <a14:compatExt spid="_x0000_s3247"/>
                </a:ext>
                <a:ext uri="{FF2B5EF4-FFF2-40B4-BE49-F238E27FC236}">
                  <a16:creationId xmlns:a16="http://schemas.microsoft.com/office/drawing/2014/main" id="{00000000-0008-0000-02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26</xdr:row>
          <xdr:rowOff>12700</xdr:rowOff>
        </xdr:from>
        <xdr:to>
          <xdr:col>6</xdr:col>
          <xdr:colOff>6350</xdr:colOff>
          <xdr:row>27</xdr:row>
          <xdr:rowOff>0</xdr:rowOff>
        </xdr:to>
        <xdr:sp macro="" textlink="">
          <xdr:nvSpPr>
            <xdr:cNvPr id="3248" name="Group Box 176" hidden="1">
              <a:extLst>
                <a:ext uri="{63B3BB69-23CF-44E3-9099-C40C66FF867C}">
                  <a14:compatExt spid="_x0000_s3248"/>
                </a:ext>
                <a:ext uri="{FF2B5EF4-FFF2-40B4-BE49-F238E27FC236}">
                  <a16:creationId xmlns:a16="http://schemas.microsoft.com/office/drawing/2014/main" id="{00000000-0008-0000-0200-0000B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1174750</xdr:colOff>
          <xdr:row>27</xdr:row>
          <xdr:rowOff>12700</xdr:rowOff>
        </xdr:from>
        <xdr:to>
          <xdr:col>7</xdr:col>
          <xdr:colOff>0</xdr:colOff>
          <xdr:row>28</xdr:row>
          <xdr:rowOff>6350</xdr:rowOff>
        </xdr:to>
        <xdr:sp macro="" textlink="">
          <xdr:nvSpPr>
            <xdr:cNvPr id="3249" name="Group Box 177" hidden="1">
              <a:extLst>
                <a:ext uri="{63B3BB69-23CF-44E3-9099-C40C66FF867C}">
                  <a14:compatExt spid="_x0000_s3249"/>
                </a:ext>
                <a:ext uri="{FF2B5EF4-FFF2-40B4-BE49-F238E27FC236}">
                  <a16:creationId xmlns:a16="http://schemas.microsoft.com/office/drawing/2014/main" id="{00000000-0008-0000-0200-0000B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28</xdr:row>
          <xdr:rowOff>12700</xdr:rowOff>
        </xdr:from>
        <xdr:to>
          <xdr:col>6</xdr:col>
          <xdr:colOff>6350</xdr:colOff>
          <xdr:row>28</xdr:row>
          <xdr:rowOff>4235450</xdr:rowOff>
        </xdr:to>
        <xdr:sp macro="" textlink="">
          <xdr:nvSpPr>
            <xdr:cNvPr id="3250" name="Group Box 178" hidden="1">
              <a:extLst>
                <a:ext uri="{63B3BB69-23CF-44E3-9099-C40C66FF867C}">
                  <a14:compatExt spid="_x0000_s3250"/>
                </a:ext>
                <a:ext uri="{FF2B5EF4-FFF2-40B4-BE49-F238E27FC236}">
                  <a16:creationId xmlns:a16="http://schemas.microsoft.com/office/drawing/2014/main" id="{00000000-0008-0000-0200-0000B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26</xdr:row>
          <xdr:rowOff>69850</xdr:rowOff>
        </xdr:from>
        <xdr:to>
          <xdr:col>3</xdr:col>
          <xdr:colOff>342900</xdr:colOff>
          <xdr:row>26</xdr:row>
          <xdr:rowOff>292100</xdr:rowOff>
        </xdr:to>
        <xdr:sp macro="" textlink="">
          <xdr:nvSpPr>
            <xdr:cNvPr id="3251" name="Option Button 179" hidden="1">
              <a:extLst>
                <a:ext uri="{63B3BB69-23CF-44E3-9099-C40C66FF867C}">
                  <a14:compatExt spid="_x0000_s3251"/>
                </a:ext>
                <a:ext uri="{FF2B5EF4-FFF2-40B4-BE49-F238E27FC236}">
                  <a16:creationId xmlns:a16="http://schemas.microsoft.com/office/drawing/2014/main" id="{00000000-0008-0000-02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26</xdr:row>
          <xdr:rowOff>69850</xdr:rowOff>
        </xdr:from>
        <xdr:to>
          <xdr:col>4</xdr:col>
          <xdr:colOff>311150</xdr:colOff>
          <xdr:row>26</xdr:row>
          <xdr:rowOff>292100</xdr:rowOff>
        </xdr:to>
        <xdr:sp macro="" textlink="">
          <xdr:nvSpPr>
            <xdr:cNvPr id="3252" name="Option Button 180" hidden="1">
              <a:extLst>
                <a:ext uri="{63B3BB69-23CF-44E3-9099-C40C66FF867C}">
                  <a14:compatExt spid="_x0000_s3252"/>
                </a:ext>
                <a:ext uri="{FF2B5EF4-FFF2-40B4-BE49-F238E27FC236}">
                  <a16:creationId xmlns:a16="http://schemas.microsoft.com/office/drawing/2014/main" id="{00000000-0008-0000-02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26</xdr:row>
          <xdr:rowOff>69850</xdr:rowOff>
        </xdr:from>
        <xdr:to>
          <xdr:col>5</xdr:col>
          <xdr:colOff>311150</xdr:colOff>
          <xdr:row>26</xdr:row>
          <xdr:rowOff>292100</xdr:rowOff>
        </xdr:to>
        <xdr:sp macro="" textlink="">
          <xdr:nvSpPr>
            <xdr:cNvPr id="3254" name="Option Button 182" hidden="1">
              <a:extLst>
                <a:ext uri="{63B3BB69-23CF-44E3-9099-C40C66FF867C}">
                  <a14:compatExt spid="_x0000_s3254"/>
                </a:ext>
                <a:ext uri="{FF2B5EF4-FFF2-40B4-BE49-F238E27FC236}">
                  <a16:creationId xmlns:a16="http://schemas.microsoft.com/office/drawing/2014/main" id="{00000000-0008-0000-02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27</xdr:row>
          <xdr:rowOff>69850</xdr:rowOff>
        </xdr:from>
        <xdr:to>
          <xdr:col>3</xdr:col>
          <xdr:colOff>323850</xdr:colOff>
          <xdr:row>27</xdr:row>
          <xdr:rowOff>285750</xdr:rowOff>
        </xdr:to>
        <xdr:sp macro="" textlink="">
          <xdr:nvSpPr>
            <xdr:cNvPr id="3255" name="Option Button 183" hidden="1">
              <a:extLst>
                <a:ext uri="{63B3BB69-23CF-44E3-9099-C40C66FF867C}">
                  <a14:compatExt spid="_x0000_s3255"/>
                </a:ext>
                <a:ext uri="{FF2B5EF4-FFF2-40B4-BE49-F238E27FC236}">
                  <a16:creationId xmlns:a16="http://schemas.microsoft.com/office/drawing/2014/main" id="{00000000-0008-0000-02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27</xdr:row>
          <xdr:rowOff>57150</xdr:rowOff>
        </xdr:from>
        <xdr:to>
          <xdr:col>4</xdr:col>
          <xdr:colOff>273050</xdr:colOff>
          <xdr:row>27</xdr:row>
          <xdr:rowOff>273050</xdr:rowOff>
        </xdr:to>
        <xdr:sp macro="" textlink="">
          <xdr:nvSpPr>
            <xdr:cNvPr id="3256" name="Option Button 184" hidden="1">
              <a:extLst>
                <a:ext uri="{63B3BB69-23CF-44E3-9099-C40C66FF867C}">
                  <a14:compatExt spid="_x0000_s3256"/>
                </a:ext>
                <a:ext uri="{FF2B5EF4-FFF2-40B4-BE49-F238E27FC236}">
                  <a16:creationId xmlns:a16="http://schemas.microsoft.com/office/drawing/2014/main" id="{00000000-0008-0000-02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27</xdr:row>
          <xdr:rowOff>57150</xdr:rowOff>
        </xdr:from>
        <xdr:to>
          <xdr:col>5</xdr:col>
          <xdr:colOff>273050</xdr:colOff>
          <xdr:row>27</xdr:row>
          <xdr:rowOff>273050</xdr:rowOff>
        </xdr:to>
        <xdr:sp macro="" textlink="">
          <xdr:nvSpPr>
            <xdr:cNvPr id="3257" name="Option Button 185" hidden="1">
              <a:extLst>
                <a:ext uri="{63B3BB69-23CF-44E3-9099-C40C66FF867C}">
                  <a14:compatExt spid="_x0000_s3257"/>
                </a:ext>
                <a:ext uri="{FF2B5EF4-FFF2-40B4-BE49-F238E27FC236}">
                  <a16:creationId xmlns:a16="http://schemas.microsoft.com/office/drawing/2014/main" id="{00000000-0008-0000-02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27</xdr:row>
          <xdr:rowOff>57150</xdr:rowOff>
        </xdr:from>
        <xdr:to>
          <xdr:col>6</xdr:col>
          <xdr:colOff>273050</xdr:colOff>
          <xdr:row>27</xdr:row>
          <xdr:rowOff>273050</xdr:rowOff>
        </xdr:to>
        <xdr:sp macro="" textlink="">
          <xdr:nvSpPr>
            <xdr:cNvPr id="3258" name="Option Button 186" hidden="1">
              <a:extLst>
                <a:ext uri="{63B3BB69-23CF-44E3-9099-C40C66FF867C}">
                  <a14:compatExt spid="_x0000_s3258"/>
                </a:ext>
                <a:ext uri="{FF2B5EF4-FFF2-40B4-BE49-F238E27FC236}">
                  <a16:creationId xmlns:a16="http://schemas.microsoft.com/office/drawing/2014/main" id="{00000000-0008-0000-02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28</xdr:row>
          <xdr:rowOff>679450</xdr:rowOff>
        </xdr:from>
        <xdr:to>
          <xdr:col>3</xdr:col>
          <xdr:colOff>361950</xdr:colOff>
          <xdr:row>28</xdr:row>
          <xdr:rowOff>933450</xdr:rowOff>
        </xdr:to>
        <xdr:sp macro="" textlink="">
          <xdr:nvSpPr>
            <xdr:cNvPr id="3259" name="Option Button 187"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28</xdr:row>
          <xdr:rowOff>679450</xdr:rowOff>
        </xdr:from>
        <xdr:to>
          <xdr:col>4</xdr:col>
          <xdr:colOff>330200</xdr:colOff>
          <xdr:row>28</xdr:row>
          <xdr:rowOff>939800</xdr:rowOff>
        </xdr:to>
        <xdr:sp macro="" textlink="">
          <xdr:nvSpPr>
            <xdr:cNvPr id="3260" name="Option Button 188" hidden="1">
              <a:extLst>
                <a:ext uri="{63B3BB69-23CF-44E3-9099-C40C66FF867C}">
                  <a14:compatExt spid="_x0000_s3260"/>
                </a:ext>
                <a:ext uri="{FF2B5EF4-FFF2-40B4-BE49-F238E27FC236}">
                  <a16:creationId xmlns:a16="http://schemas.microsoft.com/office/drawing/2014/main" id="{00000000-0008-0000-02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28</xdr:row>
          <xdr:rowOff>679450</xdr:rowOff>
        </xdr:from>
        <xdr:to>
          <xdr:col>5</xdr:col>
          <xdr:colOff>292100</xdr:colOff>
          <xdr:row>28</xdr:row>
          <xdr:rowOff>939800</xdr:rowOff>
        </xdr:to>
        <xdr:sp macro="" textlink="">
          <xdr:nvSpPr>
            <xdr:cNvPr id="3261" name="Option Button 189"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1174750</xdr:colOff>
          <xdr:row>29</xdr:row>
          <xdr:rowOff>0</xdr:rowOff>
        </xdr:from>
        <xdr:to>
          <xdr:col>6</xdr:col>
          <xdr:colOff>6350</xdr:colOff>
          <xdr:row>30</xdr:row>
          <xdr:rowOff>6350</xdr:rowOff>
        </xdr:to>
        <xdr:sp macro="" textlink="">
          <xdr:nvSpPr>
            <xdr:cNvPr id="3262" name="Group Box 190"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29</xdr:row>
          <xdr:rowOff>88900</xdr:rowOff>
        </xdr:from>
        <xdr:to>
          <xdr:col>3</xdr:col>
          <xdr:colOff>361950</xdr:colOff>
          <xdr:row>29</xdr:row>
          <xdr:rowOff>292100</xdr:rowOff>
        </xdr:to>
        <xdr:sp macro="" textlink="">
          <xdr:nvSpPr>
            <xdr:cNvPr id="3263" name="Option Button 191" hidden="1">
              <a:extLst>
                <a:ext uri="{63B3BB69-23CF-44E3-9099-C40C66FF867C}">
                  <a14:compatExt spid="_x0000_s3263"/>
                </a:ext>
                <a:ext uri="{FF2B5EF4-FFF2-40B4-BE49-F238E27FC236}">
                  <a16:creationId xmlns:a16="http://schemas.microsoft.com/office/drawing/2014/main" id="{00000000-0008-0000-02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29</xdr:row>
          <xdr:rowOff>88900</xdr:rowOff>
        </xdr:from>
        <xdr:to>
          <xdr:col>4</xdr:col>
          <xdr:colOff>323850</xdr:colOff>
          <xdr:row>29</xdr:row>
          <xdr:rowOff>304800</xdr:rowOff>
        </xdr:to>
        <xdr:sp macro="" textlink="">
          <xdr:nvSpPr>
            <xdr:cNvPr id="3264" name="Option Button 192"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29</xdr:row>
          <xdr:rowOff>88900</xdr:rowOff>
        </xdr:from>
        <xdr:to>
          <xdr:col>5</xdr:col>
          <xdr:colOff>323850</xdr:colOff>
          <xdr:row>29</xdr:row>
          <xdr:rowOff>304800</xdr:rowOff>
        </xdr:to>
        <xdr:sp macro="" textlink="">
          <xdr:nvSpPr>
            <xdr:cNvPr id="3265" name="Option Button 193" hidden="1">
              <a:extLst>
                <a:ext uri="{63B3BB69-23CF-44E3-9099-C40C66FF867C}">
                  <a14:compatExt spid="_x0000_s3265"/>
                </a:ext>
                <a:ext uri="{FF2B5EF4-FFF2-40B4-BE49-F238E27FC236}">
                  <a16:creationId xmlns:a16="http://schemas.microsoft.com/office/drawing/2014/main" id="{00000000-0008-0000-02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7</xdr:col>
          <xdr:colOff>0</xdr:colOff>
          <xdr:row>31</xdr:row>
          <xdr:rowOff>6350</xdr:rowOff>
        </xdr:to>
        <xdr:sp macro="" textlink="">
          <xdr:nvSpPr>
            <xdr:cNvPr id="3266" name="Group Box 194" hidden="1">
              <a:extLst>
                <a:ext uri="{63B3BB69-23CF-44E3-9099-C40C66FF867C}">
                  <a14:compatExt spid="_x0000_s3266"/>
                </a:ext>
                <a:ext uri="{FF2B5EF4-FFF2-40B4-BE49-F238E27FC236}">
                  <a16:creationId xmlns:a16="http://schemas.microsoft.com/office/drawing/2014/main" id="{00000000-0008-0000-0200-0000C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30</xdr:row>
          <xdr:rowOff>266700</xdr:rowOff>
        </xdr:from>
        <xdr:to>
          <xdr:col>3</xdr:col>
          <xdr:colOff>342900</xdr:colOff>
          <xdr:row>30</xdr:row>
          <xdr:rowOff>482600</xdr:rowOff>
        </xdr:to>
        <xdr:sp macro="" textlink="">
          <xdr:nvSpPr>
            <xdr:cNvPr id="3267" name="Option Button 195" hidden="1">
              <a:extLst>
                <a:ext uri="{63B3BB69-23CF-44E3-9099-C40C66FF867C}">
                  <a14:compatExt spid="_x0000_s3267"/>
                </a:ext>
                <a:ext uri="{FF2B5EF4-FFF2-40B4-BE49-F238E27FC236}">
                  <a16:creationId xmlns:a16="http://schemas.microsoft.com/office/drawing/2014/main" id="{00000000-0008-0000-02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30</xdr:row>
          <xdr:rowOff>266700</xdr:rowOff>
        </xdr:from>
        <xdr:to>
          <xdr:col>4</xdr:col>
          <xdr:colOff>304800</xdr:colOff>
          <xdr:row>30</xdr:row>
          <xdr:rowOff>482600</xdr:rowOff>
        </xdr:to>
        <xdr:sp macro="" textlink="">
          <xdr:nvSpPr>
            <xdr:cNvPr id="3268" name="Option Button 196" hidden="1">
              <a:extLst>
                <a:ext uri="{63B3BB69-23CF-44E3-9099-C40C66FF867C}">
                  <a14:compatExt spid="_x0000_s3268"/>
                </a:ext>
                <a:ext uri="{FF2B5EF4-FFF2-40B4-BE49-F238E27FC236}">
                  <a16:creationId xmlns:a16="http://schemas.microsoft.com/office/drawing/2014/main" id="{00000000-0008-0000-02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30</xdr:row>
          <xdr:rowOff>266700</xdr:rowOff>
        </xdr:from>
        <xdr:to>
          <xdr:col>5</xdr:col>
          <xdr:colOff>304800</xdr:colOff>
          <xdr:row>30</xdr:row>
          <xdr:rowOff>482600</xdr:rowOff>
        </xdr:to>
        <xdr:sp macro="" textlink="">
          <xdr:nvSpPr>
            <xdr:cNvPr id="3269" name="Option Button 197" hidden="1">
              <a:extLst>
                <a:ext uri="{63B3BB69-23CF-44E3-9099-C40C66FF867C}">
                  <a14:compatExt spid="_x0000_s3269"/>
                </a:ext>
                <a:ext uri="{FF2B5EF4-FFF2-40B4-BE49-F238E27FC236}">
                  <a16:creationId xmlns:a16="http://schemas.microsoft.com/office/drawing/2014/main" id="{00000000-0008-0000-02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30</xdr:row>
          <xdr:rowOff>266700</xdr:rowOff>
        </xdr:from>
        <xdr:to>
          <xdr:col>6</xdr:col>
          <xdr:colOff>304800</xdr:colOff>
          <xdr:row>30</xdr:row>
          <xdr:rowOff>482600</xdr:rowOff>
        </xdr:to>
        <xdr:sp macro="" textlink="">
          <xdr:nvSpPr>
            <xdr:cNvPr id="3271" name="Option Button 199" hidden="1">
              <a:extLst>
                <a:ext uri="{63B3BB69-23CF-44E3-9099-C40C66FF867C}">
                  <a14:compatExt spid="_x0000_s3271"/>
                </a:ext>
                <a:ext uri="{FF2B5EF4-FFF2-40B4-BE49-F238E27FC236}">
                  <a16:creationId xmlns:a16="http://schemas.microsoft.com/office/drawing/2014/main" id="{00000000-0008-0000-02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31</xdr:row>
          <xdr:rowOff>12700</xdr:rowOff>
        </xdr:from>
        <xdr:to>
          <xdr:col>6</xdr:col>
          <xdr:colOff>0</xdr:colOff>
          <xdr:row>31</xdr:row>
          <xdr:rowOff>1333500</xdr:rowOff>
        </xdr:to>
        <xdr:sp macro="" textlink="">
          <xdr:nvSpPr>
            <xdr:cNvPr id="3272" name="Group Box 200"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31</xdr:row>
          <xdr:rowOff>546100</xdr:rowOff>
        </xdr:from>
        <xdr:to>
          <xdr:col>3</xdr:col>
          <xdr:colOff>349250</xdr:colOff>
          <xdr:row>31</xdr:row>
          <xdr:rowOff>762000</xdr:rowOff>
        </xdr:to>
        <xdr:sp macro="" textlink="">
          <xdr:nvSpPr>
            <xdr:cNvPr id="3273" name="Option Button 201"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31</xdr:row>
          <xdr:rowOff>546100</xdr:rowOff>
        </xdr:from>
        <xdr:to>
          <xdr:col>4</xdr:col>
          <xdr:colOff>311150</xdr:colOff>
          <xdr:row>31</xdr:row>
          <xdr:rowOff>762000</xdr:rowOff>
        </xdr:to>
        <xdr:sp macro="" textlink="">
          <xdr:nvSpPr>
            <xdr:cNvPr id="3274" name="Option Button 202"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31</xdr:row>
          <xdr:rowOff>533400</xdr:rowOff>
        </xdr:from>
        <xdr:to>
          <xdr:col>5</xdr:col>
          <xdr:colOff>304800</xdr:colOff>
          <xdr:row>31</xdr:row>
          <xdr:rowOff>749300</xdr:rowOff>
        </xdr:to>
        <xdr:sp macro="" textlink="">
          <xdr:nvSpPr>
            <xdr:cNvPr id="3275" name="Option Button 203" hidden="1">
              <a:extLst>
                <a:ext uri="{63B3BB69-23CF-44E3-9099-C40C66FF867C}">
                  <a14:compatExt spid="_x0000_s3275"/>
                </a:ext>
                <a:ext uri="{FF2B5EF4-FFF2-40B4-BE49-F238E27FC236}">
                  <a16:creationId xmlns:a16="http://schemas.microsoft.com/office/drawing/2014/main" id="{00000000-0008-0000-02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32</xdr:row>
          <xdr:rowOff>12700</xdr:rowOff>
        </xdr:from>
        <xdr:to>
          <xdr:col>6</xdr:col>
          <xdr:colOff>6350</xdr:colOff>
          <xdr:row>33</xdr:row>
          <xdr:rowOff>6350</xdr:rowOff>
        </xdr:to>
        <xdr:sp macro="" textlink="">
          <xdr:nvSpPr>
            <xdr:cNvPr id="3276" name="Group Box 204" hidden="1">
              <a:extLst>
                <a:ext uri="{63B3BB69-23CF-44E3-9099-C40C66FF867C}">
                  <a14:compatExt spid="_x0000_s3276"/>
                </a:ext>
                <a:ext uri="{FF2B5EF4-FFF2-40B4-BE49-F238E27FC236}">
                  <a16:creationId xmlns:a16="http://schemas.microsoft.com/office/drawing/2014/main" id="{00000000-0008-0000-0200-0000C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32</xdr:row>
          <xdr:rowOff>171450</xdr:rowOff>
        </xdr:from>
        <xdr:to>
          <xdr:col>3</xdr:col>
          <xdr:colOff>349250</xdr:colOff>
          <xdr:row>32</xdr:row>
          <xdr:rowOff>387350</xdr:rowOff>
        </xdr:to>
        <xdr:sp macro="" textlink="">
          <xdr:nvSpPr>
            <xdr:cNvPr id="3277" name="Option Button 205" hidden="1">
              <a:extLst>
                <a:ext uri="{63B3BB69-23CF-44E3-9099-C40C66FF867C}">
                  <a14:compatExt spid="_x0000_s3277"/>
                </a:ext>
                <a:ext uri="{FF2B5EF4-FFF2-40B4-BE49-F238E27FC236}">
                  <a16:creationId xmlns:a16="http://schemas.microsoft.com/office/drawing/2014/main" id="{00000000-0008-0000-02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32</xdr:row>
          <xdr:rowOff>171450</xdr:rowOff>
        </xdr:from>
        <xdr:to>
          <xdr:col>4</xdr:col>
          <xdr:colOff>304800</xdr:colOff>
          <xdr:row>32</xdr:row>
          <xdr:rowOff>387350</xdr:rowOff>
        </xdr:to>
        <xdr:sp macro="" textlink="">
          <xdr:nvSpPr>
            <xdr:cNvPr id="3278" name="Option Button 206"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32</xdr:row>
          <xdr:rowOff>171450</xdr:rowOff>
        </xdr:from>
        <xdr:to>
          <xdr:col>5</xdr:col>
          <xdr:colOff>273050</xdr:colOff>
          <xdr:row>32</xdr:row>
          <xdr:rowOff>387350</xdr:rowOff>
        </xdr:to>
        <xdr:sp macro="" textlink="">
          <xdr:nvSpPr>
            <xdr:cNvPr id="3279" name="Option Button 207"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33</xdr:row>
          <xdr:rowOff>0</xdr:rowOff>
        </xdr:from>
        <xdr:to>
          <xdr:col>6</xdr:col>
          <xdr:colOff>0</xdr:colOff>
          <xdr:row>34</xdr:row>
          <xdr:rowOff>0</xdr:rowOff>
        </xdr:to>
        <xdr:sp macro="" textlink="">
          <xdr:nvSpPr>
            <xdr:cNvPr id="3280" name="Group Box 208"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33</xdr:row>
          <xdr:rowOff>571500</xdr:rowOff>
        </xdr:from>
        <xdr:to>
          <xdr:col>3</xdr:col>
          <xdr:colOff>349250</xdr:colOff>
          <xdr:row>33</xdr:row>
          <xdr:rowOff>787400</xdr:rowOff>
        </xdr:to>
        <xdr:sp macro="" textlink="">
          <xdr:nvSpPr>
            <xdr:cNvPr id="3281" name="Option Button 209"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33</xdr:row>
          <xdr:rowOff>584200</xdr:rowOff>
        </xdr:from>
        <xdr:to>
          <xdr:col>4</xdr:col>
          <xdr:colOff>304800</xdr:colOff>
          <xdr:row>33</xdr:row>
          <xdr:rowOff>800100</xdr:rowOff>
        </xdr:to>
        <xdr:sp macro="" textlink="">
          <xdr:nvSpPr>
            <xdr:cNvPr id="3283" name="Option Button 211"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33</xdr:row>
          <xdr:rowOff>584200</xdr:rowOff>
        </xdr:from>
        <xdr:to>
          <xdr:col>5</xdr:col>
          <xdr:colOff>304800</xdr:colOff>
          <xdr:row>33</xdr:row>
          <xdr:rowOff>800100</xdr:rowOff>
        </xdr:to>
        <xdr:sp macro="" textlink="">
          <xdr:nvSpPr>
            <xdr:cNvPr id="3285" name="Option Button 213" hidden="1">
              <a:extLst>
                <a:ext uri="{63B3BB69-23CF-44E3-9099-C40C66FF867C}">
                  <a14:compatExt spid="_x0000_s3285"/>
                </a:ext>
                <a:ext uri="{FF2B5EF4-FFF2-40B4-BE49-F238E27FC236}">
                  <a16:creationId xmlns:a16="http://schemas.microsoft.com/office/drawing/2014/main" id="{00000000-0008-0000-02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1174750</xdr:colOff>
          <xdr:row>34</xdr:row>
          <xdr:rowOff>12700</xdr:rowOff>
        </xdr:from>
        <xdr:to>
          <xdr:col>7</xdr:col>
          <xdr:colOff>0</xdr:colOff>
          <xdr:row>35</xdr:row>
          <xdr:rowOff>6350</xdr:rowOff>
        </xdr:to>
        <xdr:sp macro="" textlink="">
          <xdr:nvSpPr>
            <xdr:cNvPr id="3286" name="Group Box 214" hidden="1">
              <a:extLst>
                <a:ext uri="{63B3BB69-23CF-44E3-9099-C40C66FF867C}">
                  <a14:compatExt spid="_x0000_s3286"/>
                </a:ext>
                <a:ext uri="{FF2B5EF4-FFF2-40B4-BE49-F238E27FC236}">
                  <a16:creationId xmlns:a16="http://schemas.microsoft.com/office/drawing/2014/main" id="{00000000-0008-0000-0200-0000D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34</xdr:row>
          <xdr:rowOff>57150</xdr:rowOff>
        </xdr:from>
        <xdr:to>
          <xdr:col>3</xdr:col>
          <xdr:colOff>330200</xdr:colOff>
          <xdr:row>34</xdr:row>
          <xdr:rowOff>273050</xdr:rowOff>
        </xdr:to>
        <xdr:sp macro="" textlink="">
          <xdr:nvSpPr>
            <xdr:cNvPr id="3287" name="Option Button 215"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34</xdr:row>
          <xdr:rowOff>69850</xdr:rowOff>
        </xdr:from>
        <xdr:to>
          <xdr:col>4</xdr:col>
          <xdr:colOff>273050</xdr:colOff>
          <xdr:row>34</xdr:row>
          <xdr:rowOff>285750</xdr:rowOff>
        </xdr:to>
        <xdr:sp macro="" textlink="">
          <xdr:nvSpPr>
            <xdr:cNvPr id="3288" name="Option Button 216"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34</xdr:row>
          <xdr:rowOff>69850</xdr:rowOff>
        </xdr:from>
        <xdr:to>
          <xdr:col>5</xdr:col>
          <xdr:colOff>292100</xdr:colOff>
          <xdr:row>34</xdr:row>
          <xdr:rowOff>285750</xdr:rowOff>
        </xdr:to>
        <xdr:sp macro="" textlink="">
          <xdr:nvSpPr>
            <xdr:cNvPr id="3289" name="Option Button 217"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34</xdr:row>
          <xdr:rowOff>69850</xdr:rowOff>
        </xdr:from>
        <xdr:to>
          <xdr:col>6</xdr:col>
          <xdr:colOff>292100</xdr:colOff>
          <xdr:row>34</xdr:row>
          <xdr:rowOff>285750</xdr:rowOff>
        </xdr:to>
        <xdr:sp macro="" textlink="">
          <xdr:nvSpPr>
            <xdr:cNvPr id="3290" name="Option Button 218"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35</xdr:row>
          <xdr:rowOff>12700</xdr:rowOff>
        </xdr:from>
        <xdr:to>
          <xdr:col>6</xdr:col>
          <xdr:colOff>0</xdr:colOff>
          <xdr:row>36</xdr:row>
          <xdr:rowOff>6350</xdr:rowOff>
        </xdr:to>
        <xdr:sp macro="" textlink="">
          <xdr:nvSpPr>
            <xdr:cNvPr id="3291" name="Group Box 219"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35</xdr:row>
          <xdr:rowOff>19050</xdr:rowOff>
        </xdr:from>
        <xdr:to>
          <xdr:col>3</xdr:col>
          <xdr:colOff>311150</xdr:colOff>
          <xdr:row>35</xdr:row>
          <xdr:rowOff>234950</xdr:rowOff>
        </xdr:to>
        <xdr:sp macro="" textlink="">
          <xdr:nvSpPr>
            <xdr:cNvPr id="3309" name="Option Button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35</xdr:row>
          <xdr:rowOff>19050</xdr:rowOff>
        </xdr:from>
        <xdr:to>
          <xdr:col>4</xdr:col>
          <xdr:colOff>292100</xdr:colOff>
          <xdr:row>35</xdr:row>
          <xdr:rowOff>234950</xdr:rowOff>
        </xdr:to>
        <xdr:sp macro="" textlink="">
          <xdr:nvSpPr>
            <xdr:cNvPr id="3310" name="Option Button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35</xdr:row>
          <xdr:rowOff>19050</xdr:rowOff>
        </xdr:from>
        <xdr:to>
          <xdr:col>5</xdr:col>
          <xdr:colOff>292100</xdr:colOff>
          <xdr:row>35</xdr:row>
          <xdr:rowOff>234950</xdr:rowOff>
        </xdr:to>
        <xdr:sp macro="" textlink="">
          <xdr:nvSpPr>
            <xdr:cNvPr id="3311" name="Option Button 239" hidden="1">
              <a:extLst>
                <a:ext uri="{63B3BB69-23CF-44E3-9099-C40C66FF867C}">
                  <a14:compatExt spid="_x0000_s3311"/>
                </a:ext>
                <a:ext uri="{FF2B5EF4-FFF2-40B4-BE49-F238E27FC236}">
                  <a16:creationId xmlns:a16="http://schemas.microsoft.com/office/drawing/2014/main" id="{00000000-0008-0000-02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36</xdr:row>
          <xdr:rowOff>12700</xdr:rowOff>
        </xdr:from>
        <xdr:to>
          <xdr:col>6</xdr:col>
          <xdr:colOff>0</xdr:colOff>
          <xdr:row>36</xdr:row>
          <xdr:rowOff>234950</xdr:rowOff>
        </xdr:to>
        <xdr:sp macro="" textlink="">
          <xdr:nvSpPr>
            <xdr:cNvPr id="3312" name="Group Box 240" hidden="1">
              <a:extLst>
                <a:ext uri="{63B3BB69-23CF-44E3-9099-C40C66FF867C}">
                  <a14:compatExt spid="_x0000_s3312"/>
                </a:ext>
                <a:ext uri="{FF2B5EF4-FFF2-40B4-BE49-F238E27FC236}">
                  <a16:creationId xmlns:a16="http://schemas.microsoft.com/office/drawing/2014/main" id="{00000000-0008-0000-0200-0000F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36</xdr:row>
          <xdr:rowOff>12700</xdr:rowOff>
        </xdr:from>
        <xdr:to>
          <xdr:col>3</xdr:col>
          <xdr:colOff>304800</xdr:colOff>
          <xdr:row>36</xdr:row>
          <xdr:rowOff>228600</xdr:rowOff>
        </xdr:to>
        <xdr:sp macro="" textlink="">
          <xdr:nvSpPr>
            <xdr:cNvPr id="3313" name="Option Button 241" hidden="1">
              <a:extLst>
                <a:ext uri="{63B3BB69-23CF-44E3-9099-C40C66FF867C}">
                  <a14:compatExt spid="_x0000_s3313"/>
                </a:ext>
                <a:ext uri="{FF2B5EF4-FFF2-40B4-BE49-F238E27FC236}">
                  <a16:creationId xmlns:a16="http://schemas.microsoft.com/office/drawing/2014/main" id="{00000000-0008-0000-02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36</xdr:row>
          <xdr:rowOff>12700</xdr:rowOff>
        </xdr:from>
        <xdr:to>
          <xdr:col>4</xdr:col>
          <xdr:colOff>273050</xdr:colOff>
          <xdr:row>36</xdr:row>
          <xdr:rowOff>228600</xdr:rowOff>
        </xdr:to>
        <xdr:sp macro="" textlink="">
          <xdr:nvSpPr>
            <xdr:cNvPr id="3314" name="Option Button 242"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36</xdr:row>
          <xdr:rowOff>12700</xdr:rowOff>
        </xdr:from>
        <xdr:to>
          <xdr:col>5</xdr:col>
          <xdr:colOff>285750</xdr:colOff>
          <xdr:row>36</xdr:row>
          <xdr:rowOff>228600</xdr:rowOff>
        </xdr:to>
        <xdr:sp macro="" textlink="">
          <xdr:nvSpPr>
            <xdr:cNvPr id="3315" name="Option Button 243"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37</xdr:row>
          <xdr:rowOff>0</xdr:rowOff>
        </xdr:from>
        <xdr:to>
          <xdr:col>7</xdr:col>
          <xdr:colOff>0</xdr:colOff>
          <xdr:row>38</xdr:row>
          <xdr:rowOff>6350</xdr:rowOff>
        </xdr:to>
        <xdr:sp macro="" textlink="">
          <xdr:nvSpPr>
            <xdr:cNvPr id="3316" name="Group Box 244" hidden="1">
              <a:extLst>
                <a:ext uri="{63B3BB69-23CF-44E3-9099-C40C66FF867C}">
                  <a14:compatExt spid="_x0000_s3316"/>
                </a:ext>
                <a:ext uri="{FF2B5EF4-FFF2-40B4-BE49-F238E27FC236}">
                  <a16:creationId xmlns:a16="http://schemas.microsoft.com/office/drawing/2014/main" id="{00000000-0008-0000-0200-0000F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37</xdr:row>
          <xdr:rowOff>69850</xdr:rowOff>
        </xdr:from>
        <xdr:to>
          <xdr:col>3</xdr:col>
          <xdr:colOff>330200</xdr:colOff>
          <xdr:row>37</xdr:row>
          <xdr:rowOff>292100</xdr:rowOff>
        </xdr:to>
        <xdr:sp macro="" textlink="">
          <xdr:nvSpPr>
            <xdr:cNvPr id="3317" name="Option Button 245" hidden="1">
              <a:extLst>
                <a:ext uri="{63B3BB69-23CF-44E3-9099-C40C66FF867C}">
                  <a14:compatExt spid="_x0000_s3317"/>
                </a:ext>
                <a:ext uri="{FF2B5EF4-FFF2-40B4-BE49-F238E27FC236}">
                  <a16:creationId xmlns:a16="http://schemas.microsoft.com/office/drawing/2014/main" id="{00000000-0008-0000-02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37</xdr:row>
          <xdr:rowOff>69850</xdr:rowOff>
        </xdr:from>
        <xdr:to>
          <xdr:col>4</xdr:col>
          <xdr:colOff>292100</xdr:colOff>
          <xdr:row>37</xdr:row>
          <xdr:rowOff>292100</xdr:rowOff>
        </xdr:to>
        <xdr:sp macro="" textlink="">
          <xdr:nvSpPr>
            <xdr:cNvPr id="3318" name="Option Button 246" hidden="1">
              <a:extLst>
                <a:ext uri="{63B3BB69-23CF-44E3-9099-C40C66FF867C}">
                  <a14:compatExt spid="_x0000_s3318"/>
                </a:ext>
                <a:ext uri="{FF2B5EF4-FFF2-40B4-BE49-F238E27FC236}">
                  <a16:creationId xmlns:a16="http://schemas.microsoft.com/office/drawing/2014/main" id="{00000000-0008-0000-02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37</xdr:row>
          <xdr:rowOff>69850</xdr:rowOff>
        </xdr:from>
        <xdr:to>
          <xdr:col>5</xdr:col>
          <xdr:colOff>292100</xdr:colOff>
          <xdr:row>37</xdr:row>
          <xdr:rowOff>285750</xdr:rowOff>
        </xdr:to>
        <xdr:sp macro="" textlink="">
          <xdr:nvSpPr>
            <xdr:cNvPr id="3319" name="Option Button 247" hidden="1">
              <a:extLst>
                <a:ext uri="{63B3BB69-23CF-44E3-9099-C40C66FF867C}">
                  <a14:compatExt spid="_x0000_s3319"/>
                </a:ext>
                <a:ext uri="{FF2B5EF4-FFF2-40B4-BE49-F238E27FC236}">
                  <a16:creationId xmlns:a16="http://schemas.microsoft.com/office/drawing/2014/main" id="{00000000-0008-0000-02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38</xdr:row>
          <xdr:rowOff>12700</xdr:rowOff>
        </xdr:from>
        <xdr:to>
          <xdr:col>7</xdr:col>
          <xdr:colOff>0</xdr:colOff>
          <xdr:row>39</xdr:row>
          <xdr:rowOff>6350</xdr:rowOff>
        </xdr:to>
        <xdr:sp macro="" textlink="">
          <xdr:nvSpPr>
            <xdr:cNvPr id="3321" name="Group Box 249" hidden="1">
              <a:extLst>
                <a:ext uri="{63B3BB69-23CF-44E3-9099-C40C66FF867C}">
                  <a14:compatExt spid="_x0000_s3321"/>
                </a:ext>
                <a:ext uri="{FF2B5EF4-FFF2-40B4-BE49-F238E27FC236}">
                  <a16:creationId xmlns:a16="http://schemas.microsoft.com/office/drawing/2014/main" id="{00000000-0008-0000-0200-0000F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38</xdr:row>
          <xdr:rowOff>69850</xdr:rowOff>
        </xdr:from>
        <xdr:to>
          <xdr:col>3</xdr:col>
          <xdr:colOff>304800</xdr:colOff>
          <xdr:row>38</xdr:row>
          <xdr:rowOff>292100</xdr:rowOff>
        </xdr:to>
        <xdr:sp macro="" textlink="">
          <xdr:nvSpPr>
            <xdr:cNvPr id="3322" name="Option Button 250" hidden="1">
              <a:extLst>
                <a:ext uri="{63B3BB69-23CF-44E3-9099-C40C66FF867C}">
                  <a14:compatExt spid="_x0000_s3322"/>
                </a:ext>
                <a:ext uri="{FF2B5EF4-FFF2-40B4-BE49-F238E27FC236}">
                  <a16:creationId xmlns:a16="http://schemas.microsoft.com/office/drawing/2014/main" id="{00000000-0008-0000-02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38</xdr:row>
          <xdr:rowOff>69850</xdr:rowOff>
        </xdr:from>
        <xdr:to>
          <xdr:col>4</xdr:col>
          <xdr:colOff>273050</xdr:colOff>
          <xdr:row>38</xdr:row>
          <xdr:rowOff>285750</xdr:rowOff>
        </xdr:to>
        <xdr:sp macro="" textlink="">
          <xdr:nvSpPr>
            <xdr:cNvPr id="3323" name="Option Button 251" hidden="1">
              <a:extLst>
                <a:ext uri="{63B3BB69-23CF-44E3-9099-C40C66FF867C}">
                  <a14:compatExt spid="_x0000_s3323"/>
                </a:ext>
                <a:ext uri="{FF2B5EF4-FFF2-40B4-BE49-F238E27FC236}">
                  <a16:creationId xmlns:a16="http://schemas.microsoft.com/office/drawing/2014/main" id="{00000000-0008-0000-02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38</xdr:row>
          <xdr:rowOff>69850</xdr:rowOff>
        </xdr:from>
        <xdr:to>
          <xdr:col>5</xdr:col>
          <xdr:colOff>273050</xdr:colOff>
          <xdr:row>38</xdr:row>
          <xdr:rowOff>285750</xdr:rowOff>
        </xdr:to>
        <xdr:sp macro="" textlink="">
          <xdr:nvSpPr>
            <xdr:cNvPr id="3324" name="Option Button 252" hidden="1">
              <a:extLst>
                <a:ext uri="{63B3BB69-23CF-44E3-9099-C40C66FF867C}">
                  <a14:compatExt spid="_x0000_s3324"/>
                </a:ext>
                <a:ext uri="{FF2B5EF4-FFF2-40B4-BE49-F238E27FC236}">
                  <a16:creationId xmlns:a16="http://schemas.microsoft.com/office/drawing/2014/main" id="{00000000-0008-0000-02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39</xdr:row>
          <xdr:rowOff>12700</xdr:rowOff>
        </xdr:from>
        <xdr:to>
          <xdr:col>7</xdr:col>
          <xdr:colOff>0</xdr:colOff>
          <xdr:row>39</xdr:row>
          <xdr:rowOff>482600</xdr:rowOff>
        </xdr:to>
        <xdr:sp macro="" textlink="">
          <xdr:nvSpPr>
            <xdr:cNvPr id="3325" name="Group Box 253" hidden="1">
              <a:extLst>
                <a:ext uri="{63B3BB69-23CF-44E3-9099-C40C66FF867C}">
                  <a14:compatExt spid="_x0000_s3325"/>
                </a:ext>
                <a:ext uri="{FF2B5EF4-FFF2-40B4-BE49-F238E27FC236}">
                  <a16:creationId xmlns:a16="http://schemas.microsoft.com/office/drawing/2014/main" id="{00000000-0008-0000-0200-0000F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39</xdr:row>
          <xdr:rowOff>50800</xdr:rowOff>
        </xdr:from>
        <xdr:to>
          <xdr:col>3</xdr:col>
          <xdr:colOff>330200</xdr:colOff>
          <xdr:row>39</xdr:row>
          <xdr:rowOff>273050</xdr:rowOff>
        </xdr:to>
        <xdr:sp macro="" textlink="">
          <xdr:nvSpPr>
            <xdr:cNvPr id="3326" name="Option Button 254" hidden="1">
              <a:extLst>
                <a:ext uri="{63B3BB69-23CF-44E3-9099-C40C66FF867C}">
                  <a14:compatExt spid="_x0000_s3326"/>
                </a:ext>
                <a:ext uri="{FF2B5EF4-FFF2-40B4-BE49-F238E27FC236}">
                  <a16:creationId xmlns:a16="http://schemas.microsoft.com/office/drawing/2014/main" id="{00000000-0008-0000-02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39</xdr:row>
          <xdr:rowOff>69850</xdr:rowOff>
        </xdr:from>
        <xdr:to>
          <xdr:col>4</xdr:col>
          <xdr:colOff>285750</xdr:colOff>
          <xdr:row>39</xdr:row>
          <xdr:rowOff>292100</xdr:rowOff>
        </xdr:to>
        <xdr:sp macro="" textlink="">
          <xdr:nvSpPr>
            <xdr:cNvPr id="3327" name="Option Button 255" hidden="1">
              <a:extLst>
                <a:ext uri="{63B3BB69-23CF-44E3-9099-C40C66FF867C}">
                  <a14:compatExt spid="_x0000_s3327"/>
                </a:ext>
                <a:ext uri="{FF2B5EF4-FFF2-40B4-BE49-F238E27FC236}">
                  <a16:creationId xmlns:a16="http://schemas.microsoft.com/office/drawing/2014/main" id="{00000000-0008-0000-02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39</xdr:row>
          <xdr:rowOff>69850</xdr:rowOff>
        </xdr:from>
        <xdr:to>
          <xdr:col>5</xdr:col>
          <xdr:colOff>285750</xdr:colOff>
          <xdr:row>39</xdr:row>
          <xdr:rowOff>292100</xdr:rowOff>
        </xdr:to>
        <xdr:sp macro="" textlink="">
          <xdr:nvSpPr>
            <xdr:cNvPr id="3328" name="Option Button 256" hidden="1">
              <a:extLst>
                <a:ext uri="{63B3BB69-23CF-44E3-9099-C40C66FF867C}">
                  <a14:compatExt spid="_x0000_s3328"/>
                </a:ext>
                <a:ext uri="{FF2B5EF4-FFF2-40B4-BE49-F238E27FC236}">
                  <a16:creationId xmlns:a16="http://schemas.microsoft.com/office/drawing/2014/main" id="{00000000-0008-0000-02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39</xdr:row>
          <xdr:rowOff>69850</xdr:rowOff>
        </xdr:from>
        <xdr:to>
          <xdr:col>6</xdr:col>
          <xdr:colOff>285750</xdr:colOff>
          <xdr:row>39</xdr:row>
          <xdr:rowOff>292100</xdr:rowOff>
        </xdr:to>
        <xdr:sp macro="" textlink="">
          <xdr:nvSpPr>
            <xdr:cNvPr id="3329" name="Option Button 257" hidden="1">
              <a:extLst>
                <a:ext uri="{63B3BB69-23CF-44E3-9099-C40C66FF867C}">
                  <a14:compatExt spid="_x0000_s3329"/>
                </a:ext>
                <a:ext uri="{FF2B5EF4-FFF2-40B4-BE49-F238E27FC236}">
                  <a16:creationId xmlns:a16="http://schemas.microsoft.com/office/drawing/2014/main" id="{00000000-0008-0000-02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40</xdr:row>
          <xdr:rowOff>0</xdr:rowOff>
        </xdr:from>
        <xdr:to>
          <xdr:col>6</xdr:col>
          <xdr:colOff>0</xdr:colOff>
          <xdr:row>41</xdr:row>
          <xdr:rowOff>0</xdr:rowOff>
        </xdr:to>
        <xdr:sp macro="" textlink="">
          <xdr:nvSpPr>
            <xdr:cNvPr id="3330" name="Group Box 258" hidden="1">
              <a:extLst>
                <a:ext uri="{63B3BB69-23CF-44E3-9099-C40C66FF867C}">
                  <a14:compatExt spid="_x0000_s3330"/>
                </a:ext>
                <a:ext uri="{FF2B5EF4-FFF2-40B4-BE49-F238E27FC236}">
                  <a16:creationId xmlns:a16="http://schemas.microsoft.com/office/drawing/2014/main" id="{00000000-0008-0000-0200-00000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40</xdr:row>
          <xdr:rowOff>336550</xdr:rowOff>
        </xdr:from>
        <xdr:to>
          <xdr:col>3</xdr:col>
          <xdr:colOff>330200</xdr:colOff>
          <xdr:row>40</xdr:row>
          <xdr:rowOff>558800</xdr:rowOff>
        </xdr:to>
        <xdr:sp macro="" textlink="">
          <xdr:nvSpPr>
            <xdr:cNvPr id="3331" name="Option Button 259"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40</xdr:row>
          <xdr:rowOff>336550</xdr:rowOff>
        </xdr:from>
        <xdr:to>
          <xdr:col>4</xdr:col>
          <xdr:colOff>292100</xdr:colOff>
          <xdr:row>40</xdr:row>
          <xdr:rowOff>558800</xdr:rowOff>
        </xdr:to>
        <xdr:sp macro="" textlink="">
          <xdr:nvSpPr>
            <xdr:cNvPr id="3332" name="Option Button 260"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40</xdr:row>
          <xdr:rowOff>336550</xdr:rowOff>
        </xdr:from>
        <xdr:to>
          <xdr:col>5</xdr:col>
          <xdr:colOff>292100</xdr:colOff>
          <xdr:row>40</xdr:row>
          <xdr:rowOff>558800</xdr:rowOff>
        </xdr:to>
        <xdr:sp macro="" textlink="">
          <xdr:nvSpPr>
            <xdr:cNvPr id="3334" name="Option Button 262" hidden="1">
              <a:extLst>
                <a:ext uri="{63B3BB69-23CF-44E3-9099-C40C66FF867C}">
                  <a14:compatExt spid="_x0000_s3334"/>
                </a:ext>
                <a:ext uri="{FF2B5EF4-FFF2-40B4-BE49-F238E27FC236}">
                  <a16:creationId xmlns:a16="http://schemas.microsoft.com/office/drawing/2014/main" id="{00000000-0008-0000-02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41</xdr:row>
          <xdr:rowOff>12700</xdr:rowOff>
        </xdr:from>
        <xdr:to>
          <xdr:col>7</xdr:col>
          <xdr:colOff>6350</xdr:colOff>
          <xdr:row>42</xdr:row>
          <xdr:rowOff>0</xdr:rowOff>
        </xdr:to>
        <xdr:sp macro="" textlink="">
          <xdr:nvSpPr>
            <xdr:cNvPr id="3335" name="Group Box 263" hidden="1">
              <a:extLst>
                <a:ext uri="{63B3BB69-23CF-44E3-9099-C40C66FF867C}">
                  <a14:compatExt spid="_x0000_s3335"/>
                </a:ext>
                <a:ext uri="{FF2B5EF4-FFF2-40B4-BE49-F238E27FC236}">
                  <a16:creationId xmlns:a16="http://schemas.microsoft.com/office/drawing/2014/main" id="{00000000-0008-0000-0200-00000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41</xdr:row>
          <xdr:rowOff>222250</xdr:rowOff>
        </xdr:from>
        <xdr:to>
          <xdr:col>3</xdr:col>
          <xdr:colOff>330200</xdr:colOff>
          <xdr:row>41</xdr:row>
          <xdr:rowOff>444500</xdr:rowOff>
        </xdr:to>
        <xdr:sp macro="" textlink="">
          <xdr:nvSpPr>
            <xdr:cNvPr id="3336" name="Option Button 264" hidden="1">
              <a:extLst>
                <a:ext uri="{63B3BB69-23CF-44E3-9099-C40C66FF867C}">
                  <a14:compatExt spid="_x0000_s3336"/>
                </a:ext>
                <a:ext uri="{FF2B5EF4-FFF2-40B4-BE49-F238E27FC236}">
                  <a16:creationId xmlns:a16="http://schemas.microsoft.com/office/drawing/2014/main" id="{00000000-0008-0000-02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41</xdr:row>
          <xdr:rowOff>209550</xdr:rowOff>
        </xdr:from>
        <xdr:to>
          <xdr:col>4</xdr:col>
          <xdr:colOff>292100</xdr:colOff>
          <xdr:row>41</xdr:row>
          <xdr:rowOff>425450</xdr:rowOff>
        </xdr:to>
        <xdr:sp macro="" textlink="">
          <xdr:nvSpPr>
            <xdr:cNvPr id="3337" name="Option Button 265" hidden="1">
              <a:extLst>
                <a:ext uri="{63B3BB69-23CF-44E3-9099-C40C66FF867C}">
                  <a14:compatExt spid="_x0000_s3337"/>
                </a:ext>
                <a:ext uri="{FF2B5EF4-FFF2-40B4-BE49-F238E27FC236}">
                  <a16:creationId xmlns:a16="http://schemas.microsoft.com/office/drawing/2014/main" id="{00000000-0008-0000-02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41</xdr:row>
          <xdr:rowOff>209550</xdr:rowOff>
        </xdr:from>
        <xdr:to>
          <xdr:col>5</xdr:col>
          <xdr:colOff>292100</xdr:colOff>
          <xdr:row>41</xdr:row>
          <xdr:rowOff>425450</xdr:rowOff>
        </xdr:to>
        <xdr:sp macro="" textlink="">
          <xdr:nvSpPr>
            <xdr:cNvPr id="3338" name="Option Button 266" hidden="1">
              <a:extLst>
                <a:ext uri="{63B3BB69-23CF-44E3-9099-C40C66FF867C}">
                  <a14:compatExt spid="_x0000_s3338"/>
                </a:ext>
                <a:ext uri="{FF2B5EF4-FFF2-40B4-BE49-F238E27FC236}">
                  <a16:creationId xmlns:a16="http://schemas.microsoft.com/office/drawing/2014/main" id="{00000000-0008-0000-02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2152650</xdr:rowOff>
        </xdr:from>
        <xdr:to>
          <xdr:col>6</xdr:col>
          <xdr:colOff>0</xdr:colOff>
          <xdr:row>42</xdr:row>
          <xdr:rowOff>4159250</xdr:rowOff>
        </xdr:to>
        <xdr:sp macro="" textlink="">
          <xdr:nvSpPr>
            <xdr:cNvPr id="3339" name="Group Box 267"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42</xdr:row>
          <xdr:rowOff>285750</xdr:rowOff>
        </xdr:from>
        <xdr:to>
          <xdr:col>3</xdr:col>
          <xdr:colOff>330200</xdr:colOff>
          <xdr:row>42</xdr:row>
          <xdr:rowOff>495300</xdr:rowOff>
        </xdr:to>
        <xdr:sp macro="" textlink="">
          <xdr:nvSpPr>
            <xdr:cNvPr id="3340" name="Option Button 268" hidden="1">
              <a:extLst>
                <a:ext uri="{63B3BB69-23CF-44E3-9099-C40C66FF867C}">
                  <a14:compatExt spid="_x0000_s3340"/>
                </a:ext>
                <a:ext uri="{FF2B5EF4-FFF2-40B4-BE49-F238E27FC236}">
                  <a16:creationId xmlns:a16="http://schemas.microsoft.com/office/drawing/2014/main" id="{00000000-0008-0000-02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42</xdr:row>
          <xdr:rowOff>285750</xdr:rowOff>
        </xdr:from>
        <xdr:to>
          <xdr:col>4</xdr:col>
          <xdr:colOff>304800</xdr:colOff>
          <xdr:row>42</xdr:row>
          <xdr:rowOff>495300</xdr:rowOff>
        </xdr:to>
        <xdr:sp macro="" textlink="">
          <xdr:nvSpPr>
            <xdr:cNvPr id="3342" name="Option Button 270"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42</xdr:row>
          <xdr:rowOff>285750</xdr:rowOff>
        </xdr:from>
        <xdr:to>
          <xdr:col>5</xdr:col>
          <xdr:colOff>304800</xdr:colOff>
          <xdr:row>42</xdr:row>
          <xdr:rowOff>495300</xdr:rowOff>
        </xdr:to>
        <xdr:sp macro="" textlink="">
          <xdr:nvSpPr>
            <xdr:cNvPr id="3343" name="Option Button 271" hidden="1">
              <a:extLst>
                <a:ext uri="{63B3BB69-23CF-44E3-9099-C40C66FF867C}">
                  <a14:compatExt spid="_x0000_s3343"/>
                </a:ext>
                <a:ext uri="{FF2B5EF4-FFF2-40B4-BE49-F238E27FC236}">
                  <a16:creationId xmlns:a16="http://schemas.microsoft.com/office/drawing/2014/main" id="{00000000-0008-0000-02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6</xdr:col>
          <xdr:colOff>0</xdr:colOff>
          <xdr:row>43</xdr:row>
          <xdr:rowOff>4591050</xdr:rowOff>
        </xdr:to>
        <xdr:sp macro="" textlink="">
          <xdr:nvSpPr>
            <xdr:cNvPr id="3344" name="Group Box 272" hidden="1">
              <a:extLst>
                <a:ext uri="{63B3BB69-23CF-44E3-9099-C40C66FF867C}">
                  <a14:compatExt spid="_x0000_s3344"/>
                </a:ext>
                <a:ext uri="{FF2B5EF4-FFF2-40B4-BE49-F238E27FC236}">
                  <a16:creationId xmlns:a16="http://schemas.microsoft.com/office/drawing/2014/main" id="{00000000-0008-0000-0200-00001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43</xdr:row>
          <xdr:rowOff>222250</xdr:rowOff>
        </xdr:from>
        <xdr:to>
          <xdr:col>3</xdr:col>
          <xdr:colOff>349250</xdr:colOff>
          <xdr:row>43</xdr:row>
          <xdr:rowOff>438150</xdr:rowOff>
        </xdr:to>
        <xdr:sp macro="" textlink="">
          <xdr:nvSpPr>
            <xdr:cNvPr id="3345" name="Option Button 273" hidden="1">
              <a:extLst>
                <a:ext uri="{63B3BB69-23CF-44E3-9099-C40C66FF867C}">
                  <a14:compatExt spid="_x0000_s3345"/>
                </a:ext>
                <a:ext uri="{FF2B5EF4-FFF2-40B4-BE49-F238E27FC236}">
                  <a16:creationId xmlns:a16="http://schemas.microsoft.com/office/drawing/2014/main" id="{00000000-0008-0000-02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43</xdr:row>
          <xdr:rowOff>228600</xdr:rowOff>
        </xdr:from>
        <xdr:to>
          <xdr:col>4</xdr:col>
          <xdr:colOff>311150</xdr:colOff>
          <xdr:row>43</xdr:row>
          <xdr:rowOff>444500</xdr:rowOff>
        </xdr:to>
        <xdr:sp macro="" textlink="">
          <xdr:nvSpPr>
            <xdr:cNvPr id="3346" name="Option Button 274" hidden="1">
              <a:extLst>
                <a:ext uri="{63B3BB69-23CF-44E3-9099-C40C66FF867C}">
                  <a14:compatExt spid="_x0000_s3346"/>
                </a:ext>
                <a:ext uri="{FF2B5EF4-FFF2-40B4-BE49-F238E27FC236}">
                  <a16:creationId xmlns:a16="http://schemas.microsoft.com/office/drawing/2014/main" id="{00000000-0008-0000-02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43</xdr:row>
          <xdr:rowOff>228600</xdr:rowOff>
        </xdr:from>
        <xdr:to>
          <xdr:col>5</xdr:col>
          <xdr:colOff>311150</xdr:colOff>
          <xdr:row>43</xdr:row>
          <xdr:rowOff>444500</xdr:rowOff>
        </xdr:to>
        <xdr:sp macro="" textlink="">
          <xdr:nvSpPr>
            <xdr:cNvPr id="3347" name="Option Button 275" hidden="1">
              <a:extLst>
                <a:ext uri="{63B3BB69-23CF-44E3-9099-C40C66FF867C}">
                  <a14:compatExt spid="_x0000_s3347"/>
                </a:ext>
                <a:ext uri="{FF2B5EF4-FFF2-40B4-BE49-F238E27FC236}">
                  <a16:creationId xmlns:a16="http://schemas.microsoft.com/office/drawing/2014/main" id="{00000000-0008-0000-02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12700</xdr:rowOff>
        </xdr:from>
        <xdr:to>
          <xdr:col>6</xdr:col>
          <xdr:colOff>0</xdr:colOff>
          <xdr:row>44</xdr:row>
          <xdr:rowOff>2597150</xdr:rowOff>
        </xdr:to>
        <xdr:sp macro="" textlink="">
          <xdr:nvSpPr>
            <xdr:cNvPr id="3348" name="Group Box 276" hidden="1">
              <a:extLst>
                <a:ext uri="{63B3BB69-23CF-44E3-9099-C40C66FF867C}">
                  <a14:compatExt spid="_x0000_s3348"/>
                </a:ext>
                <a:ext uri="{FF2B5EF4-FFF2-40B4-BE49-F238E27FC236}">
                  <a16:creationId xmlns:a16="http://schemas.microsoft.com/office/drawing/2014/main" id="{00000000-0008-0000-0200-00001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44</xdr:row>
          <xdr:rowOff>412750</xdr:rowOff>
        </xdr:from>
        <xdr:to>
          <xdr:col>3</xdr:col>
          <xdr:colOff>330200</xdr:colOff>
          <xdr:row>44</xdr:row>
          <xdr:rowOff>609600</xdr:rowOff>
        </xdr:to>
        <xdr:sp macro="" textlink="">
          <xdr:nvSpPr>
            <xdr:cNvPr id="3349" name="Option Button 277" hidden="1">
              <a:extLst>
                <a:ext uri="{63B3BB69-23CF-44E3-9099-C40C66FF867C}">
                  <a14:compatExt spid="_x0000_s3349"/>
                </a:ext>
                <a:ext uri="{FF2B5EF4-FFF2-40B4-BE49-F238E27FC236}">
                  <a16:creationId xmlns:a16="http://schemas.microsoft.com/office/drawing/2014/main" id="{00000000-0008-0000-02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44</xdr:row>
          <xdr:rowOff>412750</xdr:rowOff>
        </xdr:from>
        <xdr:to>
          <xdr:col>4</xdr:col>
          <xdr:colOff>304800</xdr:colOff>
          <xdr:row>44</xdr:row>
          <xdr:rowOff>609600</xdr:rowOff>
        </xdr:to>
        <xdr:sp macro="" textlink="">
          <xdr:nvSpPr>
            <xdr:cNvPr id="3350" name="Option Button 278" hidden="1">
              <a:extLst>
                <a:ext uri="{63B3BB69-23CF-44E3-9099-C40C66FF867C}">
                  <a14:compatExt spid="_x0000_s3350"/>
                </a:ext>
                <a:ext uri="{FF2B5EF4-FFF2-40B4-BE49-F238E27FC236}">
                  <a16:creationId xmlns:a16="http://schemas.microsoft.com/office/drawing/2014/main" id="{00000000-0008-0000-02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44</xdr:row>
          <xdr:rowOff>412750</xdr:rowOff>
        </xdr:from>
        <xdr:to>
          <xdr:col>5</xdr:col>
          <xdr:colOff>304800</xdr:colOff>
          <xdr:row>44</xdr:row>
          <xdr:rowOff>609600</xdr:rowOff>
        </xdr:to>
        <xdr:sp macro="" textlink="">
          <xdr:nvSpPr>
            <xdr:cNvPr id="3352" name="Option Button 280" hidden="1">
              <a:extLst>
                <a:ext uri="{63B3BB69-23CF-44E3-9099-C40C66FF867C}">
                  <a14:compatExt spid="_x0000_s3352"/>
                </a:ext>
                <a:ext uri="{FF2B5EF4-FFF2-40B4-BE49-F238E27FC236}">
                  <a16:creationId xmlns:a16="http://schemas.microsoft.com/office/drawing/2014/main" id="{00000000-0008-0000-02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6</xdr:col>
          <xdr:colOff>0</xdr:colOff>
          <xdr:row>46</xdr:row>
          <xdr:rowOff>0</xdr:rowOff>
        </xdr:to>
        <xdr:sp macro="" textlink="">
          <xdr:nvSpPr>
            <xdr:cNvPr id="3353" name="Group Box 281" hidden="1">
              <a:extLst>
                <a:ext uri="{63B3BB69-23CF-44E3-9099-C40C66FF867C}">
                  <a14:compatExt spid="_x0000_s3353"/>
                </a:ext>
                <a:ext uri="{FF2B5EF4-FFF2-40B4-BE49-F238E27FC236}">
                  <a16:creationId xmlns:a16="http://schemas.microsoft.com/office/drawing/2014/main" id="{00000000-0008-0000-0200-00001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45</xdr:row>
          <xdr:rowOff>590550</xdr:rowOff>
        </xdr:from>
        <xdr:to>
          <xdr:col>3</xdr:col>
          <xdr:colOff>349250</xdr:colOff>
          <xdr:row>45</xdr:row>
          <xdr:rowOff>806450</xdr:rowOff>
        </xdr:to>
        <xdr:sp macro="" textlink="">
          <xdr:nvSpPr>
            <xdr:cNvPr id="3354" name="Option Button 282" hidden="1">
              <a:extLst>
                <a:ext uri="{63B3BB69-23CF-44E3-9099-C40C66FF867C}">
                  <a14:compatExt spid="_x0000_s3354"/>
                </a:ext>
                <a:ext uri="{FF2B5EF4-FFF2-40B4-BE49-F238E27FC236}">
                  <a16:creationId xmlns:a16="http://schemas.microsoft.com/office/drawing/2014/main" id="{00000000-0008-0000-02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45</xdr:row>
          <xdr:rowOff>590550</xdr:rowOff>
        </xdr:from>
        <xdr:to>
          <xdr:col>4</xdr:col>
          <xdr:colOff>304800</xdr:colOff>
          <xdr:row>45</xdr:row>
          <xdr:rowOff>806450</xdr:rowOff>
        </xdr:to>
        <xdr:sp macro="" textlink="">
          <xdr:nvSpPr>
            <xdr:cNvPr id="3355" name="Option Button 283" hidden="1">
              <a:extLst>
                <a:ext uri="{63B3BB69-23CF-44E3-9099-C40C66FF867C}">
                  <a14:compatExt spid="_x0000_s3355"/>
                </a:ext>
                <a:ext uri="{FF2B5EF4-FFF2-40B4-BE49-F238E27FC236}">
                  <a16:creationId xmlns:a16="http://schemas.microsoft.com/office/drawing/2014/main" id="{00000000-0008-0000-02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45</xdr:row>
          <xdr:rowOff>590550</xdr:rowOff>
        </xdr:from>
        <xdr:to>
          <xdr:col>5</xdr:col>
          <xdr:colOff>304800</xdr:colOff>
          <xdr:row>45</xdr:row>
          <xdr:rowOff>806450</xdr:rowOff>
        </xdr:to>
        <xdr:sp macro="" textlink="">
          <xdr:nvSpPr>
            <xdr:cNvPr id="3356" name="Option Button 284" hidden="1">
              <a:extLst>
                <a:ext uri="{63B3BB69-23CF-44E3-9099-C40C66FF867C}">
                  <a14:compatExt spid="_x0000_s3356"/>
                </a:ext>
                <a:ext uri="{FF2B5EF4-FFF2-40B4-BE49-F238E27FC236}">
                  <a16:creationId xmlns:a16="http://schemas.microsoft.com/office/drawing/2014/main" id="{00000000-0008-0000-02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12700</xdr:rowOff>
        </xdr:from>
        <xdr:to>
          <xdr:col>6</xdr:col>
          <xdr:colOff>6350</xdr:colOff>
          <xdr:row>47</xdr:row>
          <xdr:rowOff>0</xdr:rowOff>
        </xdr:to>
        <xdr:sp macro="" textlink="">
          <xdr:nvSpPr>
            <xdr:cNvPr id="3357" name="Group Box 285" hidden="1">
              <a:extLst>
                <a:ext uri="{63B3BB69-23CF-44E3-9099-C40C66FF867C}">
                  <a14:compatExt spid="_x0000_s3357"/>
                </a:ext>
                <a:ext uri="{FF2B5EF4-FFF2-40B4-BE49-F238E27FC236}">
                  <a16:creationId xmlns:a16="http://schemas.microsoft.com/office/drawing/2014/main" id="{00000000-0008-0000-0200-00001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46</xdr:row>
          <xdr:rowOff>342900</xdr:rowOff>
        </xdr:from>
        <xdr:to>
          <xdr:col>3</xdr:col>
          <xdr:colOff>361950</xdr:colOff>
          <xdr:row>46</xdr:row>
          <xdr:rowOff>558800</xdr:rowOff>
        </xdr:to>
        <xdr:sp macro="" textlink="">
          <xdr:nvSpPr>
            <xdr:cNvPr id="3358" name="Option Button 286" hidden="1">
              <a:extLst>
                <a:ext uri="{63B3BB69-23CF-44E3-9099-C40C66FF867C}">
                  <a14:compatExt spid="_x0000_s3358"/>
                </a:ext>
                <a:ext uri="{FF2B5EF4-FFF2-40B4-BE49-F238E27FC236}">
                  <a16:creationId xmlns:a16="http://schemas.microsoft.com/office/drawing/2014/main" id="{00000000-0008-0000-02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46</xdr:row>
          <xdr:rowOff>355600</xdr:rowOff>
        </xdr:from>
        <xdr:to>
          <xdr:col>4</xdr:col>
          <xdr:colOff>311150</xdr:colOff>
          <xdr:row>46</xdr:row>
          <xdr:rowOff>571500</xdr:rowOff>
        </xdr:to>
        <xdr:sp macro="" textlink="">
          <xdr:nvSpPr>
            <xdr:cNvPr id="3359" name="Option Button 287" hidden="1">
              <a:extLst>
                <a:ext uri="{63B3BB69-23CF-44E3-9099-C40C66FF867C}">
                  <a14:compatExt spid="_x0000_s3359"/>
                </a:ext>
                <a:ext uri="{FF2B5EF4-FFF2-40B4-BE49-F238E27FC236}">
                  <a16:creationId xmlns:a16="http://schemas.microsoft.com/office/drawing/2014/main" id="{00000000-0008-0000-02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46</xdr:row>
          <xdr:rowOff>355600</xdr:rowOff>
        </xdr:from>
        <xdr:to>
          <xdr:col>5</xdr:col>
          <xdr:colOff>311150</xdr:colOff>
          <xdr:row>46</xdr:row>
          <xdr:rowOff>571500</xdr:rowOff>
        </xdr:to>
        <xdr:sp macro="" textlink="">
          <xdr:nvSpPr>
            <xdr:cNvPr id="3360" name="Option Button 288" hidden="1">
              <a:extLst>
                <a:ext uri="{63B3BB69-23CF-44E3-9099-C40C66FF867C}">
                  <a14:compatExt spid="_x0000_s3360"/>
                </a:ext>
                <a:ext uri="{FF2B5EF4-FFF2-40B4-BE49-F238E27FC236}">
                  <a16:creationId xmlns:a16="http://schemas.microsoft.com/office/drawing/2014/main" id="{00000000-0008-0000-02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12700</xdr:rowOff>
        </xdr:from>
        <xdr:to>
          <xdr:col>6</xdr:col>
          <xdr:colOff>0</xdr:colOff>
          <xdr:row>47</xdr:row>
          <xdr:rowOff>2749550</xdr:rowOff>
        </xdr:to>
        <xdr:sp macro="" textlink="">
          <xdr:nvSpPr>
            <xdr:cNvPr id="3361" name="Group Box 289" hidden="1">
              <a:extLst>
                <a:ext uri="{63B3BB69-23CF-44E3-9099-C40C66FF867C}">
                  <a14:compatExt spid="_x0000_s3361"/>
                </a:ext>
                <a:ext uri="{FF2B5EF4-FFF2-40B4-BE49-F238E27FC236}">
                  <a16:creationId xmlns:a16="http://schemas.microsoft.com/office/drawing/2014/main" id="{00000000-0008-0000-0200-00002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47</xdr:row>
          <xdr:rowOff>184150</xdr:rowOff>
        </xdr:from>
        <xdr:to>
          <xdr:col>3</xdr:col>
          <xdr:colOff>361950</xdr:colOff>
          <xdr:row>47</xdr:row>
          <xdr:rowOff>406400</xdr:rowOff>
        </xdr:to>
        <xdr:sp macro="" textlink="">
          <xdr:nvSpPr>
            <xdr:cNvPr id="3362" name="Option Button 290" hidden="1">
              <a:extLst>
                <a:ext uri="{63B3BB69-23CF-44E3-9099-C40C66FF867C}">
                  <a14:compatExt spid="_x0000_s3362"/>
                </a:ext>
                <a:ext uri="{FF2B5EF4-FFF2-40B4-BE49-F238E27FC236}">
                  <a16:creationId xmlns:a16="http://schemas.microsoft.com/office/drawing/2014/main" id="{00000000-0008-0000-02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47</xdr:row>
          <xdr:rowOff>184150</xdr:rowOff>
        </xdr:from>
        <xdr:to>
          <xdr:col>4</xdr:col>
          <xdr:colOff>311150</xdr:colOff>
          <xdr:row>47</xdr:row>
          <xdr:rowOff>406400</xdr:rowOff>
        </xdr:to>
        <xdr:sp macro="" textlink="">
          <xdr:nvSpPr>
            <xdr:cNvPr id="3364" name="Option Button 292" hidden="1">
              <a:extLst>
                <a:ext uri="{63B3BB69-23CF-44E3-9099-C40C66FF867C}">
                  <a14:compatExt spid="_x0000_s3364"/>
                </a:ext>
                <a:ext uri="{FF2B5EF4-FFF2-40B4-BE49-F238E27FC236}">
                  <a16:creationId xmlns:a16="http://schemas.microsoft.com/office/drawing/2014/main" id="{00000000-0008-0000-02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47</xdr:row>
          <xdr:rowOff>184150</xdr:rowOff>
        </xdr:from>
        <xdr:to>
          <xdr:col>5</xdr:col>
          <xdr:colOff>311150</xdr:colOff>
          <xdr:row>47</xdr:row>
          <xdr:rowOff>406400</xdr:rowOff>
        </xdr:to>
        <xdr:sp macro="" textlink="">
          <xdr:nvSpPr>
            <xdr:cNvPr id="3365" name="Option Button 293" hidden="1">
              <a:extLst>
                <a:ext uri="{63B3BB69-23CF-44E3-9099-C40C66FF867C}">
                  <a14:compatExt spid="_x0000_s3365"/>
                </a:ext>
                <a:ext uri="{FF2B5EF4-FFF2-40B4-BE49-F238E27FC236}">
                  <a16:creationId xmlns:a16="http://schemas.microsoft.com/office/drawing/2014/main" id="{00000000-0008-0000-02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47</xdr:row>
          <xdr:rowOff>2743200</xdr:rowOff>
        </xdr:from>
        <xdr:to>
          <xdr:col>6</xdr:col>
          <xdr:colOff>6350</xdr:colOff>
          <xdr:row>48</xdr:row>
          <xdr:rowOff>1530350</xdr:rowOff>
        </xdr:to>
        <xdr:sp macro="" textlink="">
          <xdr:nvSpPr>
            <xdr:cNvPr id="3366" name="Group Box 294" hidden="1">
              <a:extLst>
                <a:ext uri="{63B3BB69-23CF-44E3-9099-C40C66FF867C}">
                  <a14:compatExt spid="_x0000_s3366"/>
                </a:ext>
                <a:ext uri="{FF2B5EF4-FFF2-40B4-BE49-F238E27FC236}">
                  <a16:creationId xmlns:a16="http://schemas.microsoft.com/office/drawing/2014/main" id="{00000000-0008-0000-0200-00002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48</xdr:row>
          <xdr:rowOff>514350</xdr:rowOff>
        </xdr:from>
        <xdr:to>
          <xdr:col>3</xdr:col>
          <xdr:colOff>368300</xdr:colOff>
          <xdr:row>48</xdr:row>
          <xdr:rowOff>730250</xdr:rowOff>
        </xdr:to>
        <xdr:sp macro="" textlink="">
          <xdr:nvSpPr>
            <xdr:cNvPr id="3367" name="Option Button 295" hidden="1">
              <a:extLst>
                <a:ext uri="{63B3BB69-23CF-44E3-9099-C40C66FF867C}">
                  <a14:compatExt spid="_x0000_s3367"/>
                </a:ext>
                <a:ext uri="{FF2B5EF4-FFF2-40B4-BE49-F238E27FC236}">
                  <a16:creationId xmlns:a16="http://schemas.microsoft.com/office/drawing/2014/main" id="{00000000-0008-0000-02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48</xdr:row>
          <xdr:rowOff>514350</xdr:rowOff>
        </xdr:from>
        <xdr:to>
          <xdr:col>4</xdr:col>
          <xdr:colOff>311150</xdr:colOff>
          <xdr:row>48</xdr:row>
          <xdr:rowOff>730250</xdr:rowOff>
        </xdr:to>
        <xdr:sp macro="" textlink="">
          <xdr:nvSpPr>
            <xdr:cNvPr id="3369" name="Option Button 297" hidden="1">
              <a:extLst>
                <a:ext uri="{63B3BB69-23CF-44E3-9099-C40C66FF867C}">
                  <a14:compatExt spid="_x0000_s3369"/>
                </a:ext>
                <a:ext uri="{FF2B5EF4-FFF2-40B4-BE49-F238E27FC236}">
                  <a16:creationId xmlns:a16="http://schemas.microsoft.com/office/drawing/2014/main" id="{00000000-0008-0000-02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48</xdr:row>
          <xdr:rowOff>514350</xdr:rowOff>
        </xdr:from>
        <xdr:to>
          <xdr:col>5</xdr:col>
          <xdr:colOff>311150</xdr:colOff>
          <xdr:row>48</xdr:row>
          <xdr:rowOff>730250</xdr:rowOff>
        </xdr:to>
        <xdr:sp macro="" textlink="">
          <xdr:nvSpPr>
            <xdr:cNvPr id="3370" name="Option Button 298" hidden="1">
              <a:extLst>
                <a:ext uri="{63B3BB69-23CF-44E3-9099-C40C66FF867C}">
                  <a14:compatExt spid="_x0000_s3370"/>
                </a:ext>
                <a:ext uri="{FF2B5EF4-FFF2-40B4-BE49-F238E27FC236}">
                  <a16:creationId xmlns:a16="http://schemas.microsoft.com/office/drawing/2014/main" id="{00000000-0008-0000-02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1524000</xdr:rowOff>
        </xdr:from>
        <xdr:to>
          <xdr:col>6</xdr:col>
          <xdr:colOff>0</xdr:colOff>
          <xdr:row>49</xdr:row>
          <xdr:rowOff>285750</xdr:rowOff>
        </xdr:to>
        <xdr:sp macro="" textlink="">
          <xdr:nvSpPr>
            <xdr:cNvPr id="3375" name="Group Box 303" hidden="1">
              <a:extLst>
                <a:ext uri="{63B3BB69-23CF-44E3-9099-C40C66FF867C}">
                  <a14:compatExt spid="_x0000_s3375"/>
                </a:ext>
                <a:ext uri="{FF2B5EF4-FFF2-40B4-BE49-F238E27FC236}">
                  <a16:creationId xmlns:a16="http://schemas.microsoft.com/office/drawing/2014/main" id="{00000000-0008-0000-0200-00002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51</xdr:row>
          <xdr:rowOff>0</xdr:rowOff>
        </xdr:from>
        <xdr:to>
          <xdr:col>6</xdr:col>
          <xdr:colOff>6350</xdr:colOff>
          <xdr:row>52</xdr:row>
          <xdr:rowOff>6350</xdr:rowOff>
        </xdr:to>
        <xdr:sp macro="" textlink="">
          <xdr:nvSpPr>
            <xdr:cNvPr id="3380" name="Group Box 308" hidden="1">
              <a:extLst>
                <a:ext uri="{63B3BB69-23CF-44E3-9099-C40C66FF867C}">
                  <a14:compatExt spid="_x0000_s3380"/>
                </a:ext>
                <a:ext uri="{FF2B5EF4-FFF2-40B4-BE49-F238E27FC236}">
                  <a16:creationId xmlns:a16="http://schemas.microsoft.com/office/drawing/2014/main" id="{00000000-0008-0000-0200-00003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51</xdr:row>
          <xdr:rowOff>88900</xdr:rowOff>
        </xdr:from>
        <xdr:to>
          <xdr:col>3</xdr:col>
          <xdr:colOff>330200</xdr:colOff>
          <xdr:row>51</xdr:row>
          <xdr:rowOff>311150</xdr:rowOff>
        </xdr:to>
        <xdr:sp macro="" textlink="">
          <xdr:nvSpPr>
            <xdr:cNvPr id="3381" name="Option Button 309" hidden="1">
              <a:extLst>
                <a:ext uri="{63B3BB69-23CF-44E3-9099-C40C66FF867C}">
                  <a14:compatExt spid="_x0000_s3381"/>
                </a:ext>
                <a:ext uri="{FF2B5EF4-FFF2-40B4-BE49-F238E27FC236}">
                  <a16:creationId xmlns:a16="http://schemas.microsoft.com/office/drawing/2014/main" id="{00000000-0008-0000-02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51</xdr:row>
          <xdr:rowOff>88900</xdr:rowOff>
        </xdr:from>
        <xdr:to>
          <xdr:col>4</xdr:col>
          <xdr:colOff>292100</xdr:colOff>
          <xdr:row>51</xdr:row>
          <xdr:rowOff>311150</xdr:rowOff>
        </xdr:to>
        <xdr:sp macro="" textlink="">
          <xdr:nvSpPr>
            <xdr:cNvPr id="3382" name="Option Button 310" hidden="1">
              <a:extLst>
                <a:ext uri="{63B3BB69-23CF-44E3-9099-C40C66FF867C}">
                  <a14:compatExt spid="_x0000_s3382"/>
                </a:ext>
                <a:ext uri="{FF2B5EF4-FFF2-40B4-BE49-F238E27FC236}">
                  <a16:creationId xmlns:a16="http://schemas.microsoft.com/office/drawing/2014/main" id="{00000000-0008-0000-02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51</xdr:row>
          <xdr:rowOff>88900</xdr:rowOff>
        </xdr:from>
        <xdr:to>
          <xdr:col>5</xdr:col>
          <xdr:colOff>292100</xdr:colOff>
          <xdr:row>51</xdr:row>
          <xdr:rowOff>311150</xdr:rowOff>
        </xdr:to>
        <xdr:sp macro="" textlink="">
          <xdr:nvSpPr>
            <xdr:cNvPr id="3383" name="Option Button 311" hidden="1">
              <a:extLst>
                <a:ext uri="{63B3BB69-23CF-44E3-9099-C40C66FF867C}">
                  <a14:compatExt spid="_x0000_s3383"/>
                </a:ext>
                <a:ext uri="{FF2B5EF4-FFF2-40B4-BE49-F238E27FC236}">
                  <a16:creationId xmlns:a16="http://schemas.microsoft.com/office/drawing/2014/main" id="{00000000-0008-0000-02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12700</xdr:rowOff>
        </xdr:from>
        <xdr:to>
          <xdr:col>6</xdr:col>
          <xdr:colOff>0</xdr:colOff>
          <xdr:row>52</xdr:row>
          <xdr:rowOff>2616200</xdr:rowOff>
        </xdr:to>
        <xdr:sp macro="" textlink="">
          <xdr:nvSpPr>
            <xdr:cNvPr id="3384" name="Group Box 312" hidden="1">
              <a:extLst>
                <a:ext uri="{63B3BB69-23CF-44E3-9099-C40C66FF867C}">
                  <a14:compatExt spid="_x0000_s3384"/>
                </a:ext>
                <a:ext uri="{FF2B5EF4-FFF2-40B4-BE49-F238E27FC236}">
                  <a16:creationId xmlns:a16="http://schemas.microsoft.com/office/drawing/2014/main" id="{00000000-0008-0000-0200-00003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165100</xdr:colOff>
          <xdr:row>52</xdr:row>
          <xdr:rowOff>984250</xdr:rowOff>
        </xdr:from>
        <xdr:to>
          <xdr:col>3</xdr:col>
          <xdr:colOff>361950</xdr:colOff>
          <xdr:row>52</xdr:row>
          <xdr:rowOff>1206500</xdr:rowOff>
        </xdr:to>
        <xdr:sp macro="" textlink="">
          <xdr:nvSpPr>
            <xdr:cNvPr id="3385" name="Option Button 313" hidden="1">
              <a:extLst>
                <a:ext uri="{63B3BB69-23CF-44E3-9099-C40C66FF867C}">
                  <a14:compatExt spid="_x0000_s3385"/>
                </a:ext>
                <a:ext uri="{FF2B5EF4-FFF2-40B4-BE49-F238E27FC236}">
                  <a16:creationId xmlns:a16="http://schemas.microsoft.com/office/drawing/2014/main" id="{00000000-0008-0000-02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52</xdr:row>
          <xdr:rowOff>984250</xdr:rowOff>
        </xdr:from>
        <xdr:to>
          <xdr:col>4</xdr:col>
          <xdr:colOff>304800</xdr:colOff>
          <xdr:row>52</xdr:row>
          <xdr:rowOff>1200150</xdr:rowOff>
        </xdr:to>
        <xdr:sp macro="" textlink="">
          <xdr:nvSpPr>
            <xdr:cNvPr id="3386" name="Option Button 314" hidden="1">
              <a:extLst>
                <a:ext uri="{63B3BB69-23CF-44E3-9099-C40C66FF867C}">
                  <a14:compatExt spid="_x0000_s3386"/>
                </a:ext>
                <a:ext uri="{FF2B5EF4-FFF2-40B4-BE49-F238E27FC236}">
                  <a16:creationId xmlns:a16="http://schemas.microsoft.com/office/drawing/2014/main" id="{00000000-0008-0000-02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52</xdr:row>
          <xdr:rowOff>984250</xdr:rowOff>
        </xdr:from>
        <xdr:to>
          <xdr:col>5</xdr:col>
          <xdr:colOff>304800</xdr:colOff>
          <xdr:row>52</xdr:row>
          <xdr:rowOff>1200150</xdr:rowOff>
        </xdr:to>
        <xdr:sp macro="" textlink="">
          <xdr:nvSpPr>
            <xdr:cNvPr id="3387" name="Option Button 315" hidden="1">
              <a:extLst>
                <a:ext uri="{63B3BB69-23CF-44E3-9099-C40C66FF867C}">
                  <a14:compatExt spid="_x0000_s3387"/>
                </a:ext>
                <a:ext uri="{FF2B5EF4-FFF2-40B4-BE49-F238E27FC236}">
                  <a16:creationId xmlns:a16="http://schemas.microsoft.com/office/drawing/2014/main" id="{00000000-0008-0000-02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12700</xdr:rowOff>
        </xdr:from>
        <xdr:to>
          <xdr:col>6</xdr:col>
          <xdr:colOff>0</xdr:colOff>
          <xdr:row>53</xdr:row>
          <xdr:rowOff>425450</xdr:rowOff>
        </xdr:to>
        <xdr:sp macro="" textlink="">
          <xdr:nvSpPr>
            <xdr:cNvPr id="3388" name="Group Box 316" hidden="1">
              <a:extLst>
                <a:ext uri="{63B3BB69-23CF-44E3-9099-C40C66FF867C}">
                  <a14:compatExt spid="_x0000_s3388"/>
                </a:ext>
                <a:ext uri="{FF2B5EF4-FFF2-40B4-BE49-F238E27FC236}">
                  <a16:creationId xmlns:a16="http://schemas.microsoft.com/office/drawing/2014/main" id="{00000000-0008-0000-0200-00003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53</xdr:row>
          <xdr:rowOff>146050</xdr:rowOff>
        </xdr:from>
        <xdr:to>
          <xdr:col>3</xdr:col>
          <xdr:colOff>349250</xdr:colOff>
          <xdr:row>53</xdr:row>
          <xdr:rowOff>368300</xdr:rowOff>
        </xdr:to>
        <xdr:sp macro="" textlink="">
          <xdr:nvSpPr>
            <xdr:cNvPr id="3389" name="Option Button 317" hidden="1">
              <a:extLst>
                <a:ext uri="{63B3BB69-23CF-44E3-9099-C40C66FF867C}">
                  <a14:compatExt spid="_x0000_s3389"/>
                </a:ext>
                <a:ext uri="{FF2B5EF4-FFF2-40B4-BE49-F238E27FC236}">
                  <a16:creationId xmlns:a16="http://schemas.microsoft.com/office/drawing/2014/main" id="{00000000-0008-0000-02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53</xdr:row>
          <xdr:rowOff>146050</xdr:rowOff>
        </xdr:from>
        <xdr:to>
          <xdr:col>4</xdr:col>
          <xdr:colOff>304800</xdr:colOff>
          <xdr:row>53</xdr:row>
          <xdr:rowOff>368300</xdr:rowOff>
        </xdr:to>
        <xdr:sp macro="" textlink="">
          <xdr:nvSpPr>
            <xdr:cNvPr id="3390" name="Option Button 318" hidden="1">
              <a:extLst>
                <a:ext uri="{63B3BB69-23CF-44E3-9099-C40C66FF867C}">
                  <a14:compatExt spid="_x0000_s3390"/>
                </a:ext>
                <a:ext uri="{FF2B5EF4-FFF2-40B4-BE49-F238E27FC236}">
                  <a16:creationId xmlns:a16="http://schemas.microsoft.com/office/drawing/2014/main" id="{00000000-0008-0000-02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53</xdr:row>
          <xdr:rowOff>146050</xdr:rowOff>
        </xdr:from>
        <xdr:to>
          <xdr:col>5</xdr:col>
          <xdr:colOff>292100</xdr:colOff>
          <xdr:row>53</xdr:row>
          <xdr:rowOff>368300</xdr:rowOff>
        </xdr:to>
        <xdr:sp macro="" textlink="">
          <xdr:nvSpPr>
            <xdr:cNvPr id="3391" name="Option Button 319" hidden="1">
              <a:extLst>
                <a:ext uri="{63B3BB69-23CF-44E3-9099-C40C66FF867C}">
                  <a14:compatExt spid="_x0000_s3391"/>
                </a:ext>
                <a:ext uri="{FF2B5EF4-FFF2-40B4-BE49-F238E27FC236}">
                  <a16:creationId xmlns:a16="http://schemas.microsoft.com/office/drawing/2014/main" id="{00000000-0008-0000-02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54</xdr:row>
          <xdr:rowOff>12700</xdr:rowOff>
        </xdr:from>
        <xdr:to>
          <xdr:col>6</xdr:col>
          <xdr:colOff>0</xdr:colOff>
          <xdr:row>54</xdr:row>
          <xdr:rowOff>2997200</xdr:rowOff>
        </xdr:to>
        <xdr:sp macro="" textlink="">
          <xdr:nvSpPr>
            <xdr:cNvPr id="3392" name="Group Box 320" hidden="1">
              <a:extLst>
                <a:ext uri="{63B3BB69-23CF-44E3-9099-C40C66FF867C}">
                  <a14:compatExt spid="_x0000_s3392"/>
                </a:ext>
                <a:ext uri="{FF2B5EF4-FFF2-40B4-BE49-F238E27FC236}">
                  <a16:creationId xmlns:a16="http://schemas.microsoft.com/office/drawing/2014/main" id="{00000000-0008-0000-0200-00004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54</xdr:row>
          <xdr:rowOff>107950</xdr:rowOff>
        </xdr:from>
        <xdr:to>
          <xdr:col>3</xdr:col>
          <xdr:colOff>368300</xdr:colOff>
          <xdr:row>54</xdr:row>
          <xdr:rowOff>330200</xdr:rowOff>
        </xdr:to>
        <xdr:sp macro="" textlink="">
          <xdr:nvSpPr>
            <xdr:cNvPr id="3393" name="Option Button 321" hidden="1">
              <a:extLst>
                <a:ext uri="{63B3BB69-23CF-44E3-9099-C40C66FF867C}">
                  <a14:compatExt spid="_x0000_s3393"/>
                </a:ext>
                <a:ext uri="{FF2B5EF4-FFF2-40B4-BE49-F238E27FC236}">
                  <a16:creationId xmlns:a16="http://schemas.microsoft.com/office/drawing/2014/main" id="{00000000-0008-0000-02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54</xdr:row>
          <xdr:rowOff>114300</xdr:rowOff>
        </xdr:from>
        <xdr:to>
          <xdr:col>4</xdr:col>
          <xdr:colOff>323850</xdr:colOff>
          <xdr:row>54</xdr:row>
          <xdr:rowOff>330200</xdr:rowOff>
        </xdr:to>
        <xdr:sp macro="" textlink="">
          <xdr:nvSpPr>
            <xdr:cNvPr id="3394" name="Option Button 322" hidden="1">
              <a:extLst>
                <a:ext uri="{63B3BB69-23CF-44E3-9099-C40C66FF867C}">
                  <a14:compatExt spid="_x0000_s3394"/>
                </a:ext>
                <a:ext uri="{FF2B5EF4-FFF2-40B4-BE49-F238E27FC236}">
                  <a16:creationId xmlns:a16="http://schemas.microsoft.com/office/drawing/2014/main" id="{00000000-0008-0000-02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54</xdr:row>
          <xdr:rowOff>114300</xdr:rowOff>
        </xdr:from>
        <xdr:to>
          <xdr:col>5</xdr:col>
          <xdr:colOff>304800</xdr:colOff>
          <xdr:row>54</xdr:row>
          <xdr:rowOff>330200</xdr:rowOff>
        </xdr:to>
        <xdr:sp macro="" textlink="">
          <xdr:nvSpPr>
            <xdr:cNvPr id="3395" name="Option Button 323" hidden="1">
              <a:extLst>
                <a:ext uri="{63B3BB69-23CF-44E3-9099-C40C66FF867C}">
                  <a14:compatExt spid="_x0000_s3395"/>
                </a:ext>
                <a:ext uri="{FF2B5EF4-FFF2-40B4-BE49-F238E27FC236}">
                  <a16:creationId xmlns:a16="http://schemas.microsoft.com/office/drawing/2014/main" id="{00000000-0008-0000-02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12700</xdr:rowOff>
        </xdr:from>
        <xdr:to>
          <xdr:col>6</xdr:col>
          <xdr:colOff>0</xdr:colOff>
          <xdr:row>56</xdr:row>
          <xdr:rowOff>0</xdr:rowOff>
        </xdr:to>
        <xdr:sp macro="" textlink="">
          <xdr:nvSpPr>
            <xdr:cNvPr id="3396" name="Group Box 324" hidden="1">
              <a:extLst>
                <a:ext uri="{63B3BB69-23CF-44E3-9099-C40C66FF867C}">
                  <a14:compatExt spid="_x0000_s3396"/>
                </a:ext>
                <a:ext uri="{FF2B5EF4-FFF2-40B4-BE49-F238E27FC236}">
                  <a16:creationId xmlns:a16="http://schemas.microsoft.com/office/drawing/2014/main" id="{00000000-0008-0000-0200-00004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55</xdr:row>
          <xdr:rowOff>628650</xdr:rowOff>
        </xdr:from>
        <xdr:to>
          <xdr:col>7</xdr:col>
          <xdr:colOff>0</xdr:colOff>
          <xdr:row>57</xdr:row>
          <xdr:rowOff>6350</xdr:rowOff>
        </xdr:to>
        <xdr:sp macro="" textlink="">
          <xdr:nvSpPr>
            <xdr:cNvPr id="3397" name="Group Box 325" hidden="1">
              <a:extLst>
                <a:ext uri="{63B3BB69-23CF-44E3-9099-C40C66FF867C}">
                  <a14:compatExt spid="_x0000_s3397"/>
                </a:ext>
                <a:ext uri="{FF2B5EF4-FFF2-40B4-BE49-F238E27FC236}">
                  <a16:creationId xmlns:a16="http://schemas.microsoft.com/office/drawing/2014/main" id="{00000000-0008-0000-0200-00004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7</xdr:col>
          <xdr:colOff>0</xdr:colOff>
          <xdr:row>58</xdr:row>
          <xdr:rowOff>6350</xdr:rowOff>
        </xdr:to>
        <xdr:sp macro="" textlink="">
          <xdr:nvSpPr>
            <xdr:cNvPr id="3398" name="Group Box 326" hidden="1">
              <a:extLst>
                <a:ext uri="{63B3BB69-23CF-44E3-9099-C40C66FF867C}">
                  <a14:compatExt spid="_x0000_s3398"/>
                </a:ext>
                <a:ext uri="{FF2B5EF4-FFF2-40B4-BE49-F238E27FC236}">
                  <a16:creationId xmlns:a16="http://schemas.microsoft.com/office/drawing/2014/main" id="{00000000-0008-0000-0200-00004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1174750</xdr:colOff>
          <xdr:row>58</xdr:row>
          <xdr:rowOff>12700</xdr:rowOff>
        </xdr:from>
        <xdr:to>
          <xdr:col>7</xdr:col>
          <xdr:colOff>0</xdr:colOff>
          <xdr:row>59</xdr:row>
          <xdr:rowOff>6350</xdr:rowOff>
        </xdr:to>
        <xdr:sp macro="" textlink="">
          <xdr:nvSpPr>
            <xdr:cNvPr id="3399" name="Group Box 327" hidden="1">
              <a:extLst>
                <a:ext uri="{63B3BB69-23CF-44E3-9099-C40C66FF867C}">
                  <a14:compatExt spid="_x0000_s3399"/>
                </a:ext>
                <a:ext uri="{FF2B5EF4-FFF2-40B4-BE49-F238E27FC236}">
                  <a16:creationId xmlns:a16="http://schemas.microsoft.com/office/drawing/2014/main" id="{00000000-0008-0000-0200-00004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55</xdr:row>
          <xdr:rowOff>146050</xdr:rowOff>
        </xdr:from>
        <xdr:to>
          <xdr:col>3</xdr:col>
          <xdr:colOff>349250</xdr:colOff>
          <xdr:row>55</xdr:row>
          <xdr:rowOff>368300</xdr:rowOff>
        </xdr:to>
        <xdr:sp macro="" textlink="">
          <xdr:nvSpPr>
            <xdr:cNvPr id="3400" name="Option Button 328" hidden="1">
              <a:extLst>
                <a:ext uri="{63B3BB69-23CF-44E3-9099-C40C66FF867C}">
                  <a14:compatExt spid="_x0000_s3400"/>
                </a:ext>
                <a:ext uri="{FF2B5EF4-FFF2-40B4-BE49-F238E27FC236}">
                  <a16:creationId xmlns:a16="http://schemas.microsoft.com/office/drawing/2014/main" id="{00000000-0008-0000-02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55</xdr:row>
          <xdr:rowOff>146050</xdr:rowOff>
        </xdr:from>
        <xdr:to>
          <xdr:col>4</xdr:col>
          <xdr:colOff>311150</xdr:colOff>
          <xdr:row>55</xdr:row>
          <xdr:rowOff>368300</xdr:rowOff>
        </xdr:to>
        <xdr:sp macro="" textlink="">
          <xdr:nvSpPr>
            <xdr:cNvPr id="3401" name="Option Button 329" hidden="1">
              <a:extLst>
                <a:ext uri="{63B3BB69-23CF-44E3-9099-C40C66FF867C}">
                  <a14:compatExt spid="_x0000_s3401"/>
                </a:ext>
                <a:ext uri="{FF2B5EF4-FFF2-40B4-BE49-F238E27FC236}">
                  <a16:creationId xmlns:a16="http://schemas.microsoft.com/office/drawing/2014/main" id="{00000000-0008-0000-02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55</xdr:row>
          <xdr:rowOff>146050</xdr:rowOff>
        </xdr:from>
        <xdr:to>
          <xdr:col>5</xdr:col>
          <xdr:colOff>292100</xdr:colOff>
          <xdr:row>55</xdr:row>
          <xdr:rowOff>368300</xdr:rowOff>
        </xdr:to>
        <xdr:sp macro="" textlink="">
          <xdr:nvSpPr>
            <xdr:cNvPr id="3402" name="Option Button 330" hidden="1">
              <a:extLst>
                <a:ext uri="{63B3BB69-23CF-44E3-9099-C40C66FF867C}">
                  <a14:compatExt spid="_x0000_s3402"/>
                </a:ext>
                <a:ext uri="{FF2B5EF4-FFF2-40B4-BE49-F238E27FC236}">
                  <a16:creationId xmlns:a16="http://schemas.microsoft.com/office/drawing/2014/main" id="{00000000-0008-0000-02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56</xdr:row>
          <xdr:rowOff>298450</xdr:rowOff>
        </xdr:from>
        <xdr:to>
          <xdr:col>3</xdr:col>
          <xdr:colOff>361950</xdr:colOff>
          <xdr:row>56</xdr:row>
          <xdr:rowOff>514350</xdr:rowOff>
        </xdr:to>
        <xdr:sp macro="" textlink="">
          <xdr:nvSpPr>
            <xdr:cNvPr id="3403" name="Option Button 331" hidden="1">
              <a:extLst>
                <a:ext uri="{63B3BB69-23CF-44E3-9099-C40C66FF867C}">
                  <a14:compatExt spid="_x0000_s3403"/>
                </a:ext>
                <a:ext uri="{FF2B5EF4-FFF2-40B4-BE49-F238E27FC236}">
                  <a16:creationId xmlns:a16="http://schemas.microsoft.com/office/drawing/2014/main" id="{00000000-0008-0000-02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56</xdr:row>
          <xdr:rowOff>298450</xdr:rowOff>
        </xdr:from>
        <xdr:to>
          <xdr:col>4</xdr:col>
          <xdr:colOff>304800</xdr:colOff>
          <xdr:row>56</xdr:row>
          <xdr:rowOff>514350</xdr:rowOff>
        </xdr:to>
        <xdr:sp macro="" textlink="">
          <xdr:nvSpPr>
            <xdr:cNvPr id="3404" name="Option Button 332" hidden="1">
              <a:extLst>
                <a:ext uri="{63B3BB69-23CF-44E3-9099-C40C66FF867C}">
                  <a14:compatExt spid="_x0000_s3404"/>
                </a:ext>
                <a:ext uri="{FF2B5EF4-FFF2-40B4-BE49-F238E27FC236}">
                  <a16:creationId xmlns:a16="http://schemas.microsoft.com/office/drawing/2014/main" id="{00000000-0008-0000-02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56</xdr:row>
          <xdr:rowOff>298450</xdr:rowOff>
        </xdr:from>
        <xdr:to>
          <xdr:col>5</xdr:col>
          <xdr:colOff>304800</xdr:colOff>
          <xdr:row>56</xdr:row>
          <xdr:rowOff>514350</xdr:rowOff>
        </xdr:to>
        <xdr:sp macro="" textlink="">
          <xdr:nvSpPr>
            <xdr:cNvPr id="3405" name="Option Button 333" hidden="1">
              <a:extLst>
                <a:ext uri="{63B3BB69-23CF-44E3-9099-C40C66FF867C}">
                  <a14:compatExt spid="_x0000_s3405"/>
                </a:ext>
                <a:ext uri="{FF2B5EF4-FFF2-40B4-BE49-F238E27FC236}">
                  <a16:creationId xmlns:a16="http://schemas.microsoft.com/office/drawing/2014/main" id="{00000000-0008-0000-02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56</xdr:row>
          <xdr:rowOff>298450</xdr:rowOff>
        </xdr:from>
        <xdr:to>
          <xdr:col>6</xdr:col>
          <xdr:colOff>304800</xdr:colOff>
          <xdr:row>56</xdr:row>
          <xdr:rowOff>514350</xdr:rowOff>
        </xdr:to>
        <xdr:sp macro="" textlink="">
          <xdr:nvSpPr>
            <xdr:cNvPr id="3406" name="Option Button 334" hidden="1">
              <a:extLst>
                <a:ext uri="{63B3BB69-23CF-44E3-9099-C40C66FF867C}">
                  <a14:compatExt spid="_x0000_s3406"/>
                </a:ext>
                <a:ext uri="{FF2B5EF4-FFF2-40B4-BE49-F238E27FC236}">
                  <a16:creationId xmlns:a16="http://schemas.microsoft.com/office/drawing/2014/main" id="{00000000-0008-0000-02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57</xdr:row>
          <xdr:rowOff>57150</xdr:rowOff>
        </xdr:from>
        <xdr:to>
          <xdr:col>3</xdr:col>
          <xdr:colOff>381000</xdr:colOff>
          <xdr:row>57</xdr:row>
          <xdr:rowOff>273050</xdr:rowOff>
        </xdr:to>
        <xdr:sp macro="" textlink="">
          <xdr:nvSpPr>
            <xdr:cNvPr id="3407" name="Option Button 335" hidden="1">
              <a:extLst>
                <a:ext uri="{63B3BB69-23CF-44E3-9099-C40C66FF867C}">
                  <a14:compatExt spid="_x0000_s3407"/>
                </a:ext>
                <a:ext uri="{FF2B5EF4-FFF2-40B4-BE49-F238E27FC236}">
                  <a16:creationId xmlns:a16="http://schemas.microsoft.com/office/drawing/2014/main" id="{00000000-0008-0000-02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57</xdr:row>
          <xdr:rowOff>57150</xdr:rowOff>
        </xdr:from>
        <xdr:to>
          <xdr:col>4</xdr:col>
          <xdr:colOff>323850</xdr:colOff>
          <xdr:row>57</xdr:row>
          <xdr:rowOff>273050</xdr:rowOff>
        </xdr:to>
        <xdr:sp macro="" textlink="">
          <xdr:nvSpPr>
            <xdr:cNvPr id="3408" name="Option Button 336" hidden="1">
              <a:extLst>
                <a:ext uri="{63B3BB69-23CF-44E3-9099-C40C66FF867C}">
                  <a14:compatExt spid="_x0000_s3408"/>
                </a:ext>
                <a:ext uri="{FF2B5EF4-FFF2-40B4-BE49-F238E27FC236}">
                  <a16:creationId xmlns:a16="http://schemas.microsoft.com/office/drawing/2014/main" id="{00000000-0008-0000-02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57</xdr:row>
          <xdr:rowOff>57150</xdr:rowOff>
        </xdr:from>
        <xdr:to>
          <xdr:col>5</xdr:col>
          <xdr:colOff>323850</xdr:colOff>
          <xdr:row>57</xdr:row>
          <xdr:rowOff>273050</xdr:rowOff>
        </xdr:to>
        <xdr:sp macro="" textlink="">
          <xdr:nvSpPr>
            <xdr:cNvPr id="3409" name="Option Button 337" hidden="1">
              <a:extLst>
                <a:ext uri="{63B3BB69-23CF-44E3-9099-C40C66FF867C}">
                  <a14:compatExt spid="_x0000_s3409"/>
                </a:ext>
                <a:ext uri="{FF2B5EF4-FFF2-40B4-BE49-F238E27FC236}">
                  <a16:creationId xmlns:a16="http://schemas.microsoft.com/office/drawing/2014/main" id="{00000000-0008-0000-0200-00005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57</xdr:row>
          <xdr:rowOff>57150</xdr:rowOff>
        </xdr:from>
        <xdr:to>
          <xdr:col>6</xdr:col>
          <xdr:colOff>323850</xdr:colOff>
          <xdr:row>57</xdr:row>
          <xdr:rowOff>273050</xdr:rowOff>
        </xdr:to>
        <xdr:sp macro="" textlink="">
          <xdr:nvSpPr>
            <xdr:cNvPr id="3410" name="Option Button 338" hidden="1">
              <a:extLst>
                <a:ext uri="{63B3BB69-23CF-44E3-9099-C40C66FF867C}">
                  <a14:compatExt spid="_x0000_s3410"/>
                </a:ext>
                <a:ext uri="{FF2B5EF4-FFF2-40B4-BE49-F238E27FC236}">
                  <a16:creationId xmlns:a16="http://schemas.microsoft.com/office/drawing/2014/main" id="{00000000-0008-0000-02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146050</xdr:colOff>
          <xdr:row>58</xdr:row>
          <xdr:rowOff>69850</xdr:rowOff>
        </xdr:from>
        <xdr:to>
          <xdr:col>3</xdr:col>
          <xdr:colOff>368300</xdr:colOff>
          <xdr:row>58</xdr:row>
          <xdr:rowOff>292100</xdr:rowOff>
        </xdr:to>
        <xdr:sp macro="" textlink="">
          <xdr:nvSpPr>
            <xdr:cNvPr id="3411" name="Option Button 339" hidden="1">
              <a:extLst>
                <a:ext uri="{63B3BB69-23CF-44E3-9099-C40C66FF867C}">
                  <a14:compatExt spid="_x0000_s3411"/>
                </a:ext>
                <a:ext uri="{FF2B5EF4-FFF2-40B4-BE49-F238E27FC236}">
                  <a16:creationId xmlns:a16="http://schemas.microsoft.com/office/drawing/2014/main" id="{00000000-0008-0000-02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58</xdr:row>
          <xdr:rowOff>69850</xdr:rowOff>
        </xdr:from>
        <xdr:to>
          <xdr:col>4</xdr:col>
          <xdr:colOff>323850</xdr:colOff>
          <xdr:row>58</xdr:row>
          <xdr:rowOff>292100</xdr:rowOff>
        </xdr:to>
        <xdr:sp macro="" textlink="">
          <xdr:nvSpPr>
            <xdr:cNvPr id="3413" name="Option Button 341" hidden="1">
              <a:extLst>
                <a:ext uri="{63B3BB69-23CF-44E3-9099-C40C66FF867C}">
                  <a14:compatExt spid="_x0000_s3413"/>
                </a:ext>
                <a:ext uri="{FF2B5EF4-FFF2-40B4-BE49-F238E27FC236}">
                  <a16:creationId xmlns:a16="http://schemas.microsoft.com/office/drawing/2014/main" id="{00000000-0008-0000-02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58</xdr:row>
          <xdr:rowOff>69850</xdr:rowOff>
        </xdr:from>
        <xdr:to>
          <xdr:col>5</xdr:col>
          <xdr:colOff>323850</xdr:colOff>
          <xdr:row>58</xdr:row>
          <xdr:rowOff>292100</xdr:rowOff>
        </xdr:to>
        <xdr:sp macro="" textlink="">
          <xdr:nvSpPr>
            <xdr:cNvPr id="3414" name="Option Button 342" hidden="1">
              <a:extLst>
                <a:ext uri="{63B3BB69-23CF-44E3-9099-C40C66FF867C}">
                  <a14:compatExt spid="_x0000_s3414"/>
                </a:ext>
                <a:ext uri="{FF2B5EF4-FFF2-40B4-BE49-F238E27FC236}">
                  <a16:creationId xmlns:a16="http://schemas.microsoft.com/office/drawing/2014/main" id="{00000000-0008-0000-02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58</xdr:row>
          <xdr:rowOff>69850</xdr:rowOff>
        </xdr:from>
        <xdr:to>
          <xdr:col>6</xdr:col>
          <xdr:colOff>323850</xdr:colOff>
          <xdr:row>58</xdr:row>
          <xdr:rowOff>292100</xdr:rowOff>
        </xdr:to>
        <xdr:sp macro="" textlink="">
          <xdr:nvSpPr>
            <xdr:cNvPr id="3415" name="Option Button 343" hidden="1">
              <a:extLst>
                <a:ext uri="{63B3BB69-23CF-44E3-9099-C40C66FF867C}">
                  <a14:compatExt spid="_x0000_s3415"/>
                </a:ext>
                <a:ext uri="{FF2B5EF4-FFF2-40B4-BE49-F238E27FC236}">
                  <a16:creationId xmlns:a16="http://schemas.microsoft.com/office/drawing/2014/main" id="{00000000-0008-0000-02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6</xdr:col>
          <xdr:colOff>6350</xdr:colOff>
          <xdr:row>60</xdr:row>
          <xdr:rowOff>0</xdr:rowOff>
        </xdr:to>
        <xdr:sp macro="" textlink="">
          <xdr:nvSpPr>
            <xdr:cNvPr id="3416" name="Group Box 344" hidden="1">
              <a:extLst>
                <a:ext uri="{63B3BB69-23CF-44E3-9099-C40C66FF867C}">
                  <a14:compatExt spid="_x0000_s3416"/>
                </a:ext>
                <a:ext uri="{FF2B5EF4-FFF2-40B4-BE49-F238E27FC236}">
                  <a16:creationId xmlns:a16="http://schemas.microsoft.com/office/drawing/2014/main" id="{00000000-0008-0000-0200-00005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59</xdr:row>
          <xdr:rowOff>165100</xdr:rowOff>
        </xdr:from>
        <xdr:to>
          <xdr:col>3</xdr:col>
          <xdr:colOff>349250</xdr:colOff>
          <xdr:row>59</xdr:row>
          <xdr:rowOff>381000</xdr:rowOff>
        </xdr:to>
        <xdr:sp macro="" textlink="">
          <xdr:nvSpPr>
            <xdr:cNvPr id="3417" name="Option Button 345" hidden="1">
              <a:extLst>
                <a:ext uri="{63B3BB69-23CF-44E3-9099-C40C66FF867C}">
                  <a14:compatExt spid="_x0000_s3417"/>
                </a:ext>
                <a:ext uri="{FF2B5EF4-FFF2-40B4-BE49-F238E27FC236}">
                  <a16:creationId xmlns:a16="http://schemas.microsoft.com/office/drawing/2014/main" id="{00000000-0008-0000-02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59</xdr:row>
          <xdr:rowOff>152400</xdr:rowOff>
        </xdr:from>
        <xdr:to>
          <xdr:col>4</xdr:col>
          <xdr:colOff>311150</xdr:colOff>
          <xdr:row>59</xdr:row>
          <xdr:rowOff>368300</xdr:rowOff>
        </xdr:to>
        <xdr:sp macro="" textlink="">
          <xdr:nvSpPr>
            <xdr:cNvPr id="3418" name="Option Button 346" hidden="1">
              <a:extLst>
                <a:ext uri="{63B3BB69-23CF-44E3-9099-C40C66FF867C}">
                  <a14:compatExt spid="_x0000_s3418"/>
                </a:ext>
                <a:ext uri="{FF2B5EF4-FFF2-40B4-BE49-F238E27FC236}">
                  <a16:creationId xmlns:a16="http://schemas.microsoft.com/office/drawing/2014/main" id="{00000000-0008-0000-02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59</xdr:row>
          <xdr:rowOff>152400</xdr:rowOff>
        </xdr:from>
        <xdr:to>
          <xdr:col>5</xdr:col>
          <xdr:colOff>311150</xdr:colOff>
          <xdr:row>59</xdr:row>
          <xdr:rowOff>368300</xdr:rowOff>
        </xdr:to>
        <xdr:sp macro="" textlink="">
          <xdr:nvSpPr>
            <xdr:cNvPr id="3419" name="Option Button 347" hidden="1">
              <a:extLst>
                <a:ext uri="{63B3BB69-23CF-44E3-9099-C40C66FF867C}">
                  <a14:compatExt spid="_x0000_s3419"/>
                </a:ext>
                <a:ext uri="{FF2B5EF4-FFF2-40B4-BE49-F238E27FC236}">
                  <a16:creationId xmlns:a16="http://schemas.microsoft.com/office/drawing/2014/main" id="{00000000-0008-0000-02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60</xdr:row>
          <xdr:rowOff>12700</xdr:rowOff>
        </xdr:from>
        <xdr:to>
          <xdr:col>6</xdr:col>
          <xdr:colOff>6350</xdr:colOff>
          <xdr:row>61</xdr:row>
          <xdr:rowOff>6350</xdr:rowOff>
        </xdr:to>
        <xdr:sp macro="" textlink="">
          <xdr:nvSpPr>
            <xdr:cNvPr id="3420" name="Group Box 348" hidden="1">
              <a:extLst>
                <a:ext uri="{63B3BB69-23CF-44E3-9099-C40C66FF867C}">
                  <a14:compatExt spid="_x0000_s3420"/>
                </a:ext>
                <a:ext uri="{FF2B5EF4-FFF2-40B4-BE49-F238E27FC236}">
                  <a16:creationId xmlns:a16="http://schemas.microsoft.com/office/drawing/2014/main" id="{00000000-0008-0000-0200-00005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61</xdr:row>
          <xdr:rowOff>12700</xdr:rowOff>
        </xdr:from>
        <xdr:to>
          <xdr:col>6</xdr:col>
          <xdr:colOff>0</xdr:colOff>
          <xdr:row>62</xdr:row>
          <xdr:rowOff>0</xdr:rowOff>
        </xdr:to>
        <xdr:sp macro="" textlink="">
          <xdr:nvSpPr>
            <xdr:cNvPr id="3421" name="Group Box 349" hidden="1">
              <a:extLst>
                <a:ext uri="{63B3BB69-23CF-44E3-9099-C40C66FF867C}">
                  <a14:compatExt spid="_x0000_s3421"/>
                </a:ext>
                <a:ext uri="{FF2B5EF4-FFF2-40B4-BE49-F238E27FC236}">
                  <a16:creationId xmlns:a16="http://schemas.microsoft.com/office/drawing/2014/main" id="{00000000-0008-0000-0200-00005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12700</xdr:rowOff>
        </xdr:from>
        <xdr:to>
          <xdr:col>7</xdr:col>
          <xdr:colOff>0</xdr:colOff>
          <xdr:row>63</xdr:row>
          <xdr:rowOff>0</xdr:rowOff>
        </xdr:to>
        <xdr:sp macro="" textlink="">
          <xdr:nvSpPr>
            <xdr:cNvPr id="3422" name="Group Box 350" hidden="1">
              <a:extLst>
                <a:ext uri="{63B3BB69-23CF-44E3-9099-C40C66FF867C}">
                  <a14:compatExt spid="_x0000_s3422"/>
                </a:ext>
                <a:ext uri="{FF2B5EF4-FFF2-40B4-BE49-F238E27FC236}">
                  <a16:creationId xmlns:a16="http://schemas.microsoft.com/office/drawing/2014/main" id="{00000000-0008-0000-0200-00005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60</xdr:row>
          <xdr:rowOff>69850</xdr:rowOff>
        </xdr:from>
        <xdr:to>
          <xdr:col>3</xdr:col>
          <xdr:colOff>368300</xdr:colOff>
          <xdr:row>60</xdr:row>
          <xdr:rowOff>285750</xdr:rowOff>
        </xdr:to>
        <xdr:sp macro="" textlink="">
          <xdr:nvSpPr>
            <xdr:cNvPr id="3423" name="Option Button 351" hidden="1">
              <a:extLst>
                <a:ext uri="{63B3BB69-23CF-44E3-9099-C40C66FF867C}">
                  <a14:compatExt spid="_x0000_s3423"/>
                </a:ext>
                <a:ext uri="{FF2B5EF4-FFF2-40B4-BE49-F238E27FC236}">
                  <a16:creationId xmlns:a16="http://schemas.microsoft.com/office/drawing/2014/main" id="{00000000-0008-0000-02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60</xdr:row>
          <xdr:rowOff>69850</xdr:rowOff>
        </xdr:from>
        <xdr:to>
          <xdr:col>4</xdr:col>
          <xdr:colOff>311150</xdr:colOff>
          <xdr:row>60</xdr:row>
          <xdr:rowOff>285750</xdr:rowOff>
        </xdr:to>
        <xdr:sp macro="" textlink="">
          <xdr:nvSpPr>
            <xdr:cNvPr id="3425" name="Option Button 353" hidden="1">
              <a:extLst>
                <a:ext uri="{63B3BB69-23CF-44E3-9099-C40C66FF867C}">
                  <a14:compatExt spid="_x0000_s3425"/>
                </a:ext>
                <a:ext uri="{FF2B5EF4-FFF2-40B4-BE49-F238E27FC236}">
                  <a16:creationId xmlns:a16="http://schemas.microsoft.com/office/drawing/2014/main" id="{00000000-0008-0000-02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60</xdr:row>
          <xdr:rowOff>69850</xdr:rowOff>
        </xdr:from>
        <xdr:to>
          <xdr:col>5</xdr:col>
          <xdr:colOff>311150</xdr:colOff>
          <xdr:row>60</xdr:row>
          <xdr:rowOff>285750</xdr:rowOff>
        </xdr:to>
        <xdr:sp macro="" textlink="">
          <xdr:nvSpPr>
            <xdr:cNvPr id="3426" name="Option Button 354" hidden="1">
              <a:extLst>
                <a:ext uri="{63B3BB69-23CF-44E3-9099-C40C66FF867C}">
                  <a14:compatExt spid="_x0000_s3426"/>
                </a:ext>
                <a:ext uri="{FF2B5EF4-FFF2-40B4-BE49-F238E27FC236}">
                  <a16:creationId xmlns:a16="http://schemas.microsoft.com/office/drawing/2014/main" id="{00000000-0008-0000-02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61</xdr:row>
          <xdr:rowOff>57150</xdr:rowOff>
        </xdr:from>
        <xdr:to>
          <xdr:col>3</xdr:col>
          <xdr:colOff>368300</xdr:colOff>
          <xdr:row>61</xdr:row>
          <xdr:rowOff>273050</xdr:rowOff>
        </xdr:to>
        <xdr:sp macro="" textlink="">
          <xdr:nvSpPr>
            <xdr:cNvPr id="3427" name="Option Button 355" hidden="1">
              <a:extLst>
                <a:ext uri="{63B3BB69-23CF-44E3-9099-C40C66FF867C}">
                  <a14:compatExt spid="_x0000_s3427"/>
                </a:ext>
                <a:ext uri="{FF2B5EF4-FFF2-40B4-BE49-F238E27FC236}">
                  <a16:creationId xmlns:a16="http://schemas.microsoft.com/office/drawing/2014/main" id="{00000000-0008-0000-02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61</xdr:row>
          <xdr:rowOff>57150</xdr:rowOff>
        </xdr:from>
        <xdr:to>
          <xdr:col>4</xdr:col>
          <xdr:colOff>330200</xdr:colOff>
          <xdr:row>61</xdr:row>
          <xdr:rowOff>273050</xdr:rowOff>
        </xdr:to>
        <xdr:sp macro="" textlink="">
          <xdr:nvSpPr>
            <xdr:cNvPr id="3428" name="Option Button 356" hidden="1">
              <a:extLst>
                <a:ext uri="{63B3BB69-23CF-44E3-9099-C40C66FF867C}">
                  <a14:compatExt spid="_x0000_s3428"/>
                </a:ext>
                <a:ext uri="{FF2B5EF4-FFF2-40B4-BE49-F238E27FC236}">
                  <a16:creationId xmlns:a16="http://schemas.microsoft.com/office/drawing/2014/main" id="{00000000-0008-0000-02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61</xdr:row>
          <xdr:rowOff>57150</xdr:rowOff>
        </xdr:from>
        <xdr:to>
          <xdr:col>5</xdr:col>
          <xdr:colOff>330200</xdr:colOff>
          <xdr:row>61</xdr:row>
          <xdr:rowOff>273050</xdr:rowOff>
        </xdr:to>
        <xdr:sp macro="" textlink="">
          <xdr:nvSpPr>
            <xdr:cNvPr id="3429" name="Option Button 357" hidden="1">
              <a:extLst>
                <a:ext uri="{63B3BB69-23CF-44E3-9099-C40C66FF867C}">
                  <a14:compatExt spid="_x0000_s3429"/>
                </a:ext>
                <a:ext uri="{FF2B5EF4-FFF2-40B4-BE49-F238E27FC236}">
                  <a16:creationId xmlns:a16="http://schemas.microsoft.com/office/drawing/2014/main" id="{00000000-0008-0000-02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62</xdr:row>
          <xdr:rowOff>76200</xdr:rowOff>
        </xdr:from>
        <xdr:to>
          <xdr:col>3</xdr:col>
          <xdr:colOff>361950</xdr:colOff>
          <xdr:row>62</xdr:row>
          <xdr:rowOff>292100</xdr:rowOff>
        </xdr:to>
        <xdr:sp macro="" textlink="">
          <xdr:nvSpPr>
            <xdr:cNvPr id="3430" name="Option Button 358" hidden="1">
              <a:extLst>
                <a:ext uri="{63B3BB69-23CF-44E3-9099-C40C66FF867C}">
                  <a14:compatExt spid="_x0000_s3430"/>
                </a:ext>
                <a:ext uri="{FF2B5EF4-FFF2-40B4-BE49-F238E27FC236}">
                  <a16:creationId xmlns:a16="http://schemas.microsoft.com/office/drawing/2014/main" id="{00000000-0008-0000-0200-00006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62</xdr:row>
          <xdr:rowOff>76200</xdr:rowOff>
        </xdr:from>
        <xdr:to>
          <xdr:col>4</xdr:col>
          <xdr:colOff>311150</xdr:colOff>
          <xdr:row>62</xdr:row>
          <xdr:rowOff>292100</xdr:rowOff>
        </xdr:to>
        <xdr:sp macro="" textlink="">
          <xdr:nvSpPr>
            <xdr:cNvPr id="3431" name="Option Button 359" hidden="1">
              <a:extLst>
                <a:ext uri="{63B3BB69-23CF-44E3-9099-C40C66FF867C}">
                  <a14:compatExt spid="_x0000_s3431"/>
                </a:ext>
                <a:ext uri="{FF2B5EF4-FFF2-40B4-BE49-F238E27FC236}">
                  <a16:creationId xmlns:a16="http://schemas.microsoft.com/office/drawing/2014/main" id="{00000000-0008-0000-0200-00006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62</xdr:row>
          <xdr:rowOff>76200</xdr:rowOff>
        </xdr:from>
        <xdr:to>
          <xdr:col>5</xdr:col>
          <xdr:colOff>304800</xdr:colOff>
          <xdr:row>62</xdr:row>
          <xdr:rowOff>292100</xdr:rowOff>
        </xdr:to>
        <xdr:sp macro="" textlink="">
          <xdr:nvSpPr>
            <xdr:cNvPr id="3432" name="Option Button 360" hidden="1">
              <a:extLst>
                <a:ext uri="{63B3BB69-23CF-44E3-9099-C40C66FF867C}">
                  <a14:compatExt spid="_x0000_s3432"/>
                </a:ext>
                <a:ext uri="{FF2B5EF4-FFF2-40B4-BE49-F238E27FC236}">
                  <a16:creationId xmlns:a16="http://schemas.microsoft.com/office/drawing/2014/main" id="{00000000-0008-0000-0200-00006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62</xdr:row>
          <xdr:rowOff>76200</xdr:rowOff>
        </xdr:from>
        <xdr:to>
          <xdr:col>6</xdr:col>
          <xdr:colOff>292100</xdr:colOff>
          <xdr:row>62</xdr:row>
          <xdr:rowOff>292100</xdr:rowOff>
        </xdr:to>
        <xdr:sp macro="" textlink="">
          <xdr:nvSpPr>
            <xdr:cNvPr id="3433" name="Option Button 361" hidden="1">
              <a:extLst>
                <a:ext uri="{63B3BB69-23CF-44E3-9099-C40C66FF867C}">
                  <a14:compatExt spid="_x0000_s3433"/>
                </a:ext>
                <a:ext uri="{FF2B5EF4-FFF2-40B4-BE49-F238E27FC236}">
                  <a16:creationId xmlns:a16="http://schemas.microsoft.com/office/drawing/2014/main" id="{00000000-0008-0000-02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xdr:row>
          <xdr:rowOff>69850</xdr:rowOff>
        </xdr:from>
        <xdr:to>
          <xdr:col>6</xdr:col>
          <xdr:colOff>285750</xdr:colOff>
          <xdr:row>11</xdr:row>
          <xdr:rowOff>285750</xdr:rowOff>
        </xdr:to>
        <xdr:sp macro="" textlink="">
          <xdr:nvSpPr>
            <xdr:cNvPr id="3436" name="Option Button 364" hidden="1">
              <a:extLst>
                <a:ext uri="{63B3BB69-23CF-44E3-9099-C40C66FF867C}">
                  <a14:compatExt spid="_x0000_s3436"/>
                </a:ext>
                <a:ext uri="{FF2B5EF4-FFF2-40B4-BE49-F238E27FC236}">
                  <a16:creationId xmlns:a16="http://schemas.microsoft.com/office/drawing/2014/main" id="{00000000-0008-0000-02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19</xdr:row>
          <xdr:rowOff>57150</xdr:rowOff>
        </xdr:from>
        <xdr:to>
          <xdr:col>6</xdr:col>
          <xdr:colOff>0</xdr:colOff>
          <xdr:row>19</xdr:row>
          <xdr:rowOff>273050</xdr:rowOff>
        </xdr:to>
        <xdr:sp macro="" textlink="">
          <xdr:nvSpPr>
            <xdr:cNvPr id="3438" name="Option Button 366" hidden="1">
              <a:extLst>
                <a:ext uri="{63B3BB69-23CF-44E3-9099-C40C66FF867C}">
                  <a14:compatExt spid="_x0000_s3438"/>
                </a:ext>
                <a:ext uri="{FF2B5EF4-FFF2-40B4-BE49-F238E27FC236}">
                  <a16:creationId xmlns:a16="http://schemas.microsoft.com/office/drawing/2014/main" id="{00000000-0008-0000-02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450850</xdr:rowOff>
        </xdr:from>
        <xdr:to>
          <xdr:col>6</xdr:col>
          <xdr:colOff>0</xdr:colOff>
          <xdr:row>51</xdr:row>
          <xdr:rowOff>0</xdr:rowOff>
        </xdr:to>
        <xdr:sp macro="" textlink="">
          <xdr:nvSpPr>
            <xdr:cNvPr id="3447" name="Group Box 375" hidden="1">
              <a:extLst>
                <a:ext uri="{63B3BB69-23CF-44E3-9099-C40C66FF867C}">
                  <a14:compatExt spid="_x0000_s3447"/>
                </a:ext>
                <a:ext uri="{FF2B5EF4-FFF2-40B4-BE49-F238E27FC236}">
                  <a16:creationId xmlns:a16="http://schemas.microsoft.com/office/drawing/2014/main" id="{00000000-0008-0000-0200-00007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50</xdr:row>
          <xdr:rowOff>76200</xdr:rowOff>
        </xdr:from>
        <xdr:to>
          <xdr:col>3</xdr:col>
          <xdr:colOff>368300</xdr:colOff>
          <xdr:row>50</xdr:row>
          <xdr:rowOff>292100</xdr:rowOff>
        </xdr:to>
        <xdr:sp macro="" textlink="">
          <xdr:nvSpPr>
            <xdr:cNvPr id="3448" name="Option Button 376" hidden="1">
              <a:extLst>
                <a:ext uri="{63B3BB69-23CF-44E3-9099-C40C66FF867C}">
                  <a14:compatExt spid="_x0000_s3448"/>
                </a:ext>
                <a:ext uri="{FF2B5EF4-FFF2-40B4-BE49-F238E27FC236}">
                  <a16:creationId xmlns:a16="http://schemas.microsoft.com/office/drawing/2014/main" id="{00000000-0008-0000-02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50</xdr:row>
          <xdr:rowOff>76200</xdr:rowOff>
        </xdr:from>
        <xdr:to>
          <xdr:col>4</xdr:col>
          <xdr:colOff>330200</xdr:colOff>
          <xdr:row>50</xdr:row>
          <xdr:rowOff>292100</xdr:rowOff>
        </xdr:to>
        <xdr:sp macro="" textlink="">
          <xdr:nvSpPr>
            <xdr:cNvPr id="3449" name="Option Button 377" hidden="1">
              <a:extLst>
                <a:ext uri="{63B3BB69-23CF-44E3-9099-C40C66FF867C}">
                  <a14:compatExt spid="_x0000_s3449"/>
                </a:ext>
                <a:ext uri="{FF2B5EF4-FFF2-40B4-BE49-F238E27FC236}">
                  <a16:creationId xmlns:a16="http://schemas.microsoft.com/office/drawing/2014/main" id="{00000000-0008-0000-02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50</xdr:row>
          <xdr:rowOff>76200</xdr:rowOff>
        </xdr:from>
        <xdr:to>
          <xdr:col>5</xdr:col>
          <xdr:colOff>311150</xdr:colOff>
          <xdr:row>50</xdr:row>
          <xdr:rowOff>292100</xdr:rowOff>
        </xdr:to>
        <xdr:sp macro="" textlink="">
          <xdr:nvSpPr>
            <xdr:cNvPr id="3452" name="Option Button 380" hidden="1">
              <a:extLst>
                <a:ext uri="{63B3BB69-23CF-44E3-9099-C40C66FF867C}">
                  <a14:compatExt spid="_x0000_s3452"/>
                </a:ext>
                <a:ext uri="{FF2B5EF4-FFF2-40B4-BE49-F238E27FC236}">
                  <a16:creationId xmlns:a16="http://schemas.microsoft.com/office/drawing/2014/main" id="{00000000-0008-0000-02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38</xdr:row>
          <xdr:rowOff>69850</xdr:rowOff>
        </xdr:from>
        <xdr:to>
          <xdr:col>6</xdr:col>
          <xdr:colOff>273050</xdr:colOff>
          <xdr:row>38</xdr:row>
          <xdr:rowOff>285750</xdr:rowOff>
        </xdr:to>
        <xdr:sp macro="" textlink="">
          <xdr:nvSpPr>
            <xdr:cNvPr id="3453" name="Option Button 381" hidden="1">
              <a:extLst>
                <a:ext uri="{63B3BB69-23CF-44E3-9099-C40C66FF867C}">
                  <a14:compatExt spid="_x0000_s3453"/>
                </a:ext>
                <a:ext uri="{FF2B5EF4-FFF2-40B4-BE49-F238E27FC236}">
                  <a16:creationId xmlns:a16="http://schemas.microsoft.com/office/drawing/2014/main" id="{00000000-0008-0000-02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41</xdr:row>
          <xdr:rowOff>209550</xdr:rowOff>
        </xdr:from>
        <xdr:to>
          <xdr:col>6</xdr:col>
          <xdr:colOff>292100</xdr:colOff>
          <xdr:row>41</xdr:row>
          <xdr:rowOff>425450</xdr:rowOff>
        </xdr:to>
        <xdr:sp macro="" textlink="">
          <xdr:nvSpPr>
            <xdr:cNvPr id="3454" name="Option Button 382" hidden="1">
              <a:extLst>
                <a:ext uri="{63B3BB69-23CF-44E3-9099-C40C66FF867C}">
                  <a14:compatExt spid="_x0000_s3454"/>
                </a:ext>
                <a:ext uri="{FF2B5EF4-FFF2-40B4-BE49-F238E27FC236}">
                  <a16:creationId xmlns:a16="http://schemas.microsoft.com/office/drawing/2014/main" id="{00000000-0008-0000-02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49</xdr:row>
          <xdr:rowOff>38100</xdr:rowOff>
        </xdr:from>
        <xdr:to>
          <xdr:col>4</xdr:col>
          <xdr:colOff>0</xdr:colOff>
          <xdr:row>49</xdr:row>
          <xdr:rowOff>254000</xdr:rowOff>
        </xdr:to>
        <xdr:sp macro="" textlink="">
          <xdr:nvSpPr>
            <xdr:cNvPr id="3456" name="Option Button 384" hidden="1">
              <a:extLst>
                <a:ext uri="{63B3BB69-23CF-44E3-9099-C40C66FF867C}">
                  <a14:compatExt spid="_x0000_s3456"/>
                </a:ext>
                <a:ext uri="{FF2B5EF4-FFF2-40B4-BE49-F238E27FC236}">
                  <a16:creationId xmlns:a16="http://schemas.microsoft.com/office/drawing/2014/main" id="{00000000-0008-0000-02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49</xdr:row>
          <xdr:rowOff>57150</xdr:rowOff>
        </xdr:from>
        <xdr:to>
          <xdr:col>4</xdr:col>
          <xdr:colOff>304800</xdr:colOff>
          <xdr:row>49</xdr:row>
          <xdr:rowOff>234950</xdr:rowOff>
        </xdr:to>
        <xdr:sp macro="" textlink="">
          <xdr:nvSpPr>
            <xdr:cNvPr id="3457" name="Option Button 385" hidden="1">
              <a:extLst>
                <a:ext uri="{63B3BB69-23CF-44E3-9099-C40C66FF867C}">
                  <a14:compatExt spid="_x0000_s3457"/>
                </a:ext>
                <a:ext uri="{FF2B5EF4-FFF2-40B4-BE49-F238E27FC236}">
                  <a16:creationId xmlns:a16="http://schemas.microsoft.com/office/drawing/2014/main" id="{00000000-0008-0000-02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88900</xdr:colOff>
          <xdr:row>49</xdr:row>
          <xdr:rowOff>38100</xdr:rowOff>
        </xdr:from>
        <xdr:to>
          <xdr:col>5</xdr:col>
          <xdr:colOff>292100</xdr:colOff>
          <xdr:row>49</xdr:row>
          <xdr:rowOff>254000</xdr:rowOff>
        </xdr:to>
        <xdr:sp macro="" textlink="">
          <xdr:nvSpPr>
            <xdr:cNvPr id="3458" name="Option Button 386" hidden="1">
              <a:extLst>
                <a:ext uri="{63B3BB69-23CF-44E3-9099-C40C66FF867C}">
                  <a14:compatExt spid="_x0000_s3458"/>
                </a:ext>
                <a:ext uri="{FF2B5EF4-FFF2-40B4-BE49-F238E27FC236}">
                  <a16:creationId xmlns:a16="http://schemas.microsoft.com/office/drawing/2014/main" id="{00000000-0008-0000-02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49</xdr:row>
          <xdr:rowOff>0</xdr:rowOff>
        </xdr:from>
        <xdr:to>
          <xdr:col>6</xdr:col>
          <xdr:colOff>0</xdr:colOff>
          <xdr:row>50</xdr:row>
          <xdr:rowOff>0</xdr:rowOff>
        </xdr:to>
        <xdr:sp macro="" textlink="">
          <xdr:nvSpPr>
            <xdr:cNvPr id="3459" name="Group Box 387" hidden="1">
              <a:extLst>
                <a:ext uri="{63B3BB69-23CF-44E3-9099-C40C66FF867C}">
                  <a14:compatExt spid="_x0000_s3459"/>
                </a:ext>
                <a:ext uri="{FF2B5EF4-FFF2-40B4-BE49-F238E27FC236}">
                  <a16:creationId xmlns:a16="http://schemas.microsoft.com/office/drawing/2014/main" id="{00000000-0008-0000-0200-00008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247" Type="http://schemas.openxmlformats.org/officeDocument/2006/relationships/ctrlProp" Target="../ctrlProps/ctrlProp244.xml"/><Relationship Id="rId107" Type="http://schemas.openxmlformats.org/officeDocument/2006/relationships/ctrlProp" Target="../ctrlProps/ctrlProp104.xml"/><Relationship Id="rId268" Type="http://schemas.openxmlformats.org/officeDocument/2006/relationships/ctrlProp" Target="../ctrlProps/ctrlProp265.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37" Type="http://schemas.openxmlformats.org/officeDocument/2006/relationships/ctrlProp" Target="../ctrlProps/ctrlProp234.xml"/><Relationship Id="rId258" Type="http://schemas.openxmlformats.org/officeDocument/2006/relationships/ctrlProp" Target="../ctrlProps/ctrlProp255.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270" Type="http://schemas.openxmlformats.org/officeDocument/2006/relationships/comments" Target="../comments1.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172" Type="http://schemas.openxmlformats.org/officeDocument/2006/relationships/ctrlProp" Target="../ctrlProps/ctrlProp169.xml"/><Relationship Id="rId193" Type="http://schemas.openxmlformats.org/officeDocument/2006/relationships/ctrlProp" Target="../ctrlProps/ctrlProp190.xml"/><Relationship Id="rId202" Type="http://schemas.openxmlformats.org/officeDocument/2006/relationships/ctrlProp" Target="../ctrlProps/ctrlProp199.xml"/><Relationship Id="rId207" Type="http://schemas.openxmlformats.org/officeDocument/2006/relationships/ctrlProp" Target="../ctrlProps/ctrlProp204.xml"/><Relationship Id="rId223" Type="http://schemas.openxmlformats.org/officeDocument/2006/relationships/ctrlProp" Target="../ctrlProps/ctrlProp220.xml"/><Relationship Id="rId228" Type="http://schemas.openxmlformats.org/officeDocument/2006/relationships/ctrlProp" Target="../ctrlProps/ctrlProp225.xml"/><Relationship Id="rId244" Type="http://schemas.openxmlformats.org/officeDocument/2006/relationships/ctrlProp" Target="../ctrlProps/ctrlProp241.xml"/><Relationship Id="rId249" Type="http://schemas.openxmlformats.org/officeDocument/2006/relationships/ctrlProp" Target="../ctrlProps/ctrlProp24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260" Type="http://schemas.openxmlformats.org/officeDocument/2006/relationships/ctrlProp" Target="../ctrlProps/ctrlProp257.xml"/><Relationship Id="rId265" Type="http://schemas.openxmlformats.org/officeDocument/2006/relationships/ctrlProp" Target="../ctrlProps/ctrlProp262.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13" Type="http://schemas.openxmlformats.org/officeDocument/2006/relationships/ctrlProp" Target="../ctrlProps/ctrlProp210.xml"/><Relationship Id="rId218" Type="http://schemas.openxmlformats.org/officeDocument/2006/relationships/ctrlProp" Target="../ctrlProps/ctrlProp215.xml"/><Relationship Id="rId234" Type="http://schemas.openxmlformats.org/officeDocument/2006/relationships/ctrlProp" Target="../ctrlProps/ctrlProp231.xml"/><Relationship Id="rId239" Type="http://schemas.openxmlformats.org/officeDocument/2006/relationships/ctrlProp" Target="../ctrlProps/ctrlProp236.xml"/><Relationship Id="rId2" Type="http://schemas.openxmlformats.org/officeDocument/2006/relationships/drawing" Target="../drawings/drawing2.xml"/><Relationship Id="rId29" Type="http://schemas.openxmlformats.org/officeDocument/2006/relationships/ctrlProp" Target="../ctrlProps/ctrlProp26.xml"/><Relationship Id="rId250" Type="http://schemas.openxmlformats.org/officeDocument/2006/relationships/ctrlProp" Target="../ctrlProps/ctrlProp247.xml"/><Relationship Id="rId255" Type="http://schemas.openxmlformats.org/officeDocument/2006/relationships/ctrlProp" Target="../ctrlProps/ctrlProp252.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229" Type="http://schemas.openxmlformats.org/officeDocument/2006/relationships/ctrlProp" Target="../ctrlProps/ctrlProp226.xml"/><Relationship Id="rId19" Type="http://schemas.openxmlformats.org/officeDocument/2006/relationships/ctrlProp" Target="../ctrlProps/ctrlProp16.xml"/><Relationship Id="rId224" Type="http://schemas.openxmlformats.org/officeDocument/2006/relationships/ctrlProp" Target="../ctrlProps/ctrlProp221.xml"/><Relationship Id="rId240" Type="http://schemas.openxmlformats.org/officeDocument/2006/relationships/ctrlProp" Target="../ctrlProps/ctrlProp237.xml"/><Relationship Id="rId245" Type="http://schemas.openxmlformats.org/officeDocument/2006/relationships/ctrlProp" Target="../ctrlProps/ctrlProp242.xml"/><Relationship Id="rId261" Type="http://schemas.openxmlformats.org/officeDocument/2006/relationships/ctrlProp" Target="../ctrlProps/ctrlProp258.xml"/><Relationship Id="rId266" Type="http://schemas.openxmlformats.org/officeDocument/2006/relationships/ctrlProp" Target="../ctrlProps/ctrlProp263.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2.vml"/><Relationship Id="rId214" Type="http://schemas.openxmlformats.org/officeDocument/2006/relationships/ctrlProp" Target="../ctrlProps/ctrlProp211.xml"/><Relationship Id="rId230" Type="http://schemas.openxmlformats.org/officeDocument/2006/relationships/ctrlProp" Target="../ctrlProps/ctrlProp227.xml"/><Relationship Id="rId235" Type="http://schemas.openxmlformats.org/officeDocument/2006/relationships/ctrlProp" Target="../ctrlProps/ctrlProp232.xml"/><Relationship Id="rId251" Type="http://schemas.openxmlformats.org/officeDocument/2006/relationships/ctrlProp" Target="../ctrlProps/ctrlProp248.xml"/><Relationship Id="rId256" Type="http://schemas.openxmlformats.org/officeDocument/2006/relationships/ctrlProp" Target="../ctrlProps/ctrlProp253.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241" Type="http://schemas.openxmlformats.org/officeDocument/2006/relationships/ctrlProp" Target="../ctrlProps/ctrlProp238.xml"/><Relationship Id="rId246" Type="http://schemas.openxmlformats.org/officeDocument/2006/relationships/ctrlProp" Target="../ctrlProps/ctrlProp243.xml"/><Relationship Id="rId267" Type="http://schemas.openxmlformats.org/officeDocument/2006/relationships/ctrlProp" Target="../ctrlProps/ctrlProp264.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262" Type="http://schemas.openxmlformats.org/officeDocument/2006/relationships/ctrlProp" Target="../ctrlProps/ctrlProp259.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E76C0-289E-410C-AD0E-25F275B636C5}">
  <dimension ref="B1:AF53"/>
  <sheetViews>
    <sheetView zoomScale="90" zoomScaleNormal="90" workbookViewId="0">
      <selection activeCell="AE29" sqref="AE29"/>
    </sheetView>
  </sheetViews>
  <sheetFormatPr defaultRowHeight="14.5" x14ac:dyDescent="0.35"/>
  <cols>
    <col min="1" max="1" width="4.453125" customWidth="1"/>
    <col min="12" max="12" width="4.1796875" customWidth="1"/>
    <col min="13" max="13" width="9.1796875" customWidth="1"/>
    <col min="14" max="14" width="7.81640625" customWidth="1"/>
    <col min="23" max="23" width="2.81640625" customWidth="1"/>
  </cols>
  <sheetData>
    <row r="1" spans="2:32" ht="15" thickBot="1" x14ac:dyDescent="0.4"/>
    <row r="2" spans="2:32" x14ac:dyDescent="0.35">
      <c r="B2" s="260" t="s">
        <v>281</v>
      </c>
      <c r="C2" s="222"/>
      <c r="D2" s="222"/>
      <c r="E2" s="222"/>
      <c r="F2" s="222"/>
      <c r="G2" s="222"/>
      <c r="H2" s="222"/>
      <c r="I2" s="222"/>
      <c r="J2" s="222"/>
      <c r="K2" s="261"/>
      <c r="M2" s="267" t="s">
        <v>280</v>
      </c>
      <c r="N2" s="252"/>
      <c r="O2" s="252"/>
      <c r="P2" s="252"/>
      <c r="Q2" s="252"/>
      <c r="R2" s="252"/>
      <c r="S2" s="252"/>
      <c r="T2" s="252"/>
      <c r="U2" s="252"/>
      <c r="V2" s="253"/>
      <c r="X2" s="251" t="s">
        <v>279</v>
      </c>
      <c r="Y2" s="252"/>
      <c r="Z2" s="252"/>
      <c r="AA2" s="252"/>
      <c r="AB2" s="252"/>
      <c r="AC2" s="252"/>
      <c r="AD2" s="252"/>
      <c r="AE2" s="252"/>
      <c r="AF2" s="253"/>
    </row>
    <row r="3" spans="2:32" x14ac:dyDescent="0.35">
      <c r="B3" s="262"/>
      <c r="C3" s="224"/>
      <c r="D3" s="224"/>
      <c r="E3" s="224"/>
      <c r="F3" s="224"/>
      <c r="G3" s="224"/>
      <c r="H3" s="224"/>
      <c r="I3" s="224"/>
      <c r="J3" s="224"/>
      <c r="K3" s="263"/>
      <c r="M3" s="254"/>
      <c r="N3" s="255"/>
      <c r="O3" s="255"/>
      <c r="P3" s="255"/>
      <c r="Q3" s="255"/>
      <c r="R3" s="255"/>
      <c r="S3" s="255"/>
      <c r="T3" s="255"/>
      <c r="U3" s="255"/>
      <c r="V3" s="256"/>
      <c r="X3" s="254"/>
      <c r="Y3" s="255"/>
      <c r="Z3" s="255"/>
      <c r="AA3" s="255"/>
      <c r="AB3" s="255"/>
      <c r="AC3" s="255"/>
      <c r="AD3" s="255"/>
      <c r="AE3" s="255"/>
      <c r="AF3" s="256"/>
    </row>
    <row r="4" spans="2:32" x14ac:dyDescent="0.35">
      <c r="B4" s="262"/>
      <c r="C4" s="224"/>
      <c r="D4" s="224"/>
      <c r="E4" s="224"/>
      <c r="F4" s="224"/>
      <c r="G4" s="224"/>
      <c r="H4" s="224"/>
      <c r="I4" s="224"/>
      <c r="J4" s="224"/>
      <c r="K4" s="263"/>
      <c r="M4" s="254"/>
      <c r="N4" s="255"/>
      <c r="O4" s="255"/>
      <c r="P4" s="255"/>
      <c r="Q4" s="255"/>
      <c r="R4" s="255"/>
      <c r="S4" s="255"/>
      <c r="T4" s="255"/>
      <c r="U4" s="255"/>
      <c r="V4" s="256"/>
      <c r="X4" s="254"/>
      <c r="Y4" s="255"/>
      <c r="Z4" s="255"/>
      <c r="AA4" s="255"/>
      <c r="AB4" s="255"/>
      <c r="AC4" s="255"/>
      <c r="AD4" s="255"/>
      <c r="AE4" s="255"/>
      <c r="AF4" s="256"/>
    </row>
    <row r="5" spans="2:32" x14ac:dyDescent="0.35">
      <c r="B5" s="262"/>
      <c r="C5" s="224"/>
      <c r="D5" s="224"/>
      <c r="E5" s="224"/>
      <c r="F5" s="224"/>
      <c r="G5" s="224"/>
      <c r="H5" s="224"/>
      <c r="I5" s="224"/>
      <c r="J5" s="224"/>
      <c r="K5" s="263"/>
      <c r="M5" s="254"/>
      <c r="N5" s="255"/>
      <c r="O5" s="255"/>
      <c r="P5" s="255"/>
      <c r="Q5" s="255"/>
      <c r="R5" s="255"/>
      <c r="S5" s="255"/>
      <c r="T5" s="255"/>
      <c r="U5" s="255"/>
      <c r="V5" s="256"/>
      <c r="X5" s="254"/>
      <c r="Y5" s="255"/>
      <c r="Z5" s="255"/>
      <c r="AA5" s="255"/>
      <c r="AB5" s="255"/>
      <c r="AC5" s="255"/>
      <c r="AD5" s="255"/>
      <c r="AE5" s="255"/>
      <c r="AF5" s="256"/>
    </row>
    <row r="6" spans="2:32" x14ac:dyDescent="0.35">
      <c r="B6" s="262"/>
      <c r="C6" s="224"/>
      <c r="D6" s="224"/>
      <c r="E6" s="224"/>
      <c r="F6" s="224"/>
      <c r="G6" s="224"/>
      <c r="H6" s="224"/>
      <c r="I6" s="224"/>
      <c r="J6" s="224"/>
      <c r="K6" s="263"/>
      <c r="M6" s="254"/>
      <c r="N6" s="255"/>
      <c r="O6" s="255"/>
      <c r="P6" s="255"/>
      <c r="Q6" s="255"/>
      <c r="R6" s="255"/>
      <c r="S6" s="255"/>
      <c r="T6" s="255"/>
      <c r="U6" s="255"/>
      <c r="V6" s="256"/>
      <c r="X6" s="254"/>
      <c r="Y6" s="255"/>
      <c r="Z6" s="255"/>
      <c r="AA6" s="255"/>
      <c r="AB6" s="255"/>
      <c r="AC6" s="255"/>
      <c r="AD6" s="255"/>
      <c r="AE6" s="255"/>
      <c r="AF6" s="256"/>
    </row>
    <row r="7" spans="2:32" x14ac:dyDescent="0.35">
      <c r="B7" s="262"/>
      <c r="C7" s="224"/>
      <c r="D7" s="224"/>
      <c r="E7" s="224"/>
      <c r="F7" s="224"/>
      <c r="G7" s="224"/>
      <c r="H7" s="224"/>
      <c r="I7" s="224"/>
      <c r="J7" s="224"/>
      <c r="K7" s="263"/>
      <c r="M7" s="254"/>
      <c r="N7" s="255"/>
      <c r="O7" s="255"/>
      <c r="P7" s="255"/>
      <c r="Q7" s="255"/>
      <c r="R7" s="255"/>
      <c r="S7" s="255"/>
      <c r="T7" s="255"/>
      <c r="U7" s="255"/>
      <c r="V7" s="256"/>
      <c r="X7" s="254"/>
      <c r="Y7" s="255"/>
      <c r="Z7" s="255"/>
      <c r="AA7" s="255"/>
      <c r="AB7" s="255"/>
      <c r="AC7" s="255"/>
      <c r="AD7" s="255"/>
      <c r="AE7" s="255"/>
      <c r="AF7" s="256"/>
    </row>
    <row r="8" spans="2:32" x14ac:dyDescent="0.35">
      <c r="B8" s="262"/>
      <c r="C8" s="224"/>
      <c r="D8" s="224"/>
      <c r="E8" s="224"/>
      <c r="F8" s="224"/>
      <c r="G8" s="224"/>
      <c r="H8" s="224"/>
      <c r="I8" s="224"/>
      <c r="J8" s="224"/>
      <c r="K8" s="263"/>
      <c r="M8" s="254"/>
      <c r="N8" s="255"/>
      <c r="O8" s="255"/>
      <c r="P8" s="255"/>
      <c r="Q8" s="255"/>
      <c r="R8" s="255"/>
      <c r="S8" s="255"/>
      <c r="T8" s="255"/>
      <c r="U8" s="255"/>
      <c r="V8" s="256"/>
      <c r="X8" s="254"/>
      <c r="Y8" s="255"/>
      <c r="Z8" s="255"/>
      <c r="AA8" s="255"/>
      <c r="AB8" s="255"/>
      <c r="AC8" s="255"/>
      <c r="AD8" s="255"/>
      <c r="AE8" s="255"/>
      <c r="AF8" s="256"/>
    </row>
    <row r="9" spans="2:32" x14ac:dyDescent="0.35">
      <c r="B9" s="262"/>
      <c r="C9" s="224"/>
      <c r="D9" s="224"/>
      <c r="E9" s="224"/>
      <c r="F9" s="224"/>
      <c r="G9" s="224"/>
      <c r="H9" s="224"/>
      <c r="I9" s="224"/>
      <c r="J9" s="224"/>
      <c r="K9" s="263"/>
      <c r="M9" s="254"/>
      <c r="N9" s="255"/>
      <c r="O9" s="255"/>
      <c r="P9" s="255"/>
      <c r="Q9" s="255"/>
      <c r="R9" s="255"/>
      <c r="S9" s="255"/>
      <c r="T9" s="255"/>
      <c r="U9" s="255"/>
      <c r="V9" s="256"/>
      <c r="X9" s="254"/>
      <c r="Y9" s="255"/>
      <c r="Z9" s="255"/>
      <c r="AA9" s="255"/>
      <c r="AB9" s="255"/>
      <c r="AC9" s="255"/>
      <c r="AD9" s="255"/>
      <c r="AE9" s="255"/>
      <c r="AF9" s="256"/>
    </row>
    <row r="10" spans="2:32" x14ac:dyDescent="0.35">
      <c r="B10" s="262"/>
      <c r="C10" s="224"/>
      <c r="D10" s="224"/>
      <c r="E10" s="224"/>
      <c r="F10" s="224"/>
      <c r="G10" s="224"/>
      <c r="H10" s="224"/>
      <c r="I10" s="224"/>
      <c r="J10" s="224"/>
      <c r="K10" s="263"/>
      <c r="M10" s="254"/>
      <c r="N10" s="255"/>
      <c r="O10" s="255"/>
      <c r="P10" s="255"/>
      <c r="Q10" s="255"/>
      <c r="R10" s="255"/>
      <c r="S10" s="255"/>
      <c r="T10" s="255"/>
      <c r="U10" s="255"/>
      <c r="V10" s="256"/>
      <c r="X10" s="254"/>
      <c r="Y10" s="255"/>
      <c r="Z10" s="255"/>
      <c r="AA10" s="255"/>
      <c r="AB10" s="255"/>
      <c r="AC10" s="255"/>
      <c r="AD10" s="255"/>
      <c r="AE10" s="255"/>
      <c r="AF10" s="256"/>
    </row>
    <row r="11" spans="2:32" x14ac:dyDescent="0.35">
      <c r="B11" s="262"/>
      <c r="C11" s="224"/>
      <c r="D11" s="224"/>
      <c r="E11" s="224"/>
      <c r="F11" s="224"/>
      <c r="G11" s="224"/>
      <c r="H11" s="224"/>
      <c r="I11" s="224"/>
      <c r="J11" s="224"/>
      <c r="K11" s="263"/>
      <c r="M11" s="254"/>
      <c r="N11" s="255"/>
      <c r="O11" s="255"/>
      <c r="P11" s="255"/>
      <c r="Q11" s="255"/>
      <c r="R11" s="255"/>
      <c r="S11" s="255"/>
      <c r="T11" s="255"/>
      <c r="U11" s="255"/>
      <c r="V11" s="256"/>
      <c r="X11" s="254"/>
      <c r="Y11" s="255"/>
      <c r="Z11" s="255"/>
      <c r="AA11" s="255"/>
      <c r="AB11" s="255"/>
      <c r="AC11" s="255"/>
      <c r="AD11" s="255"/>
      <c r="AE11" s="255"/>
      <c r="AF11" s="256"/>
    </row>
    <row r="12" spans="2:32" x14ac:dyDescent="0.35">
      <c r="B12" s="262"/>
      <c r="C12" s="224"/>
      <c r="D12" s="224"/>
      <c r="E12" s="224"/>
      <c r="F12" s="224"/>
      <c r="G12" s="224"/>
      <c r="H12" s="224"/>
      <c r="I12" s="224"/>
      <c r="J12" s="224"/>
      <c r="K12" s="263"/>
      <c r="M12" s="254"/>
      <c r="N12" s="255"/>
      <c r="O12" s="255"/>
      <c r="P12" s="255"/>
      <c r="Q12" s="255"/>
      <c r="R12" s="255"/>
      <c r="S12" s="255"/>
      <c r="T12" s="255"/>
      <c r="U12" s="255"/>
      <c r="V12" s="256"/>
      <c r="X12" s="254"/>
      <c r="Y12" s="255"/>
      <c r="Z12" s="255"/>
      <c r="AA12" s="255"/>
      <c r="AB12" s="255"/>
      <c r="AC12" s="255"/>
      <c r="AD12" s="255"/>
      <c r="AE12" s="255"/>
      <c r="AF12" s="256"/>
    </row>
    <row r="13" spans="2:32" x14ac:dyDescent="0.35">
      <c r="B13" s="262"/>
      <c r="C13" s="224"/>
      <c r="D13" s="224"/>
      <c r="E13" s="224"/>
      <c r="F13" s="224"/>
      <c r="G13" s="224"/>
      <c r="H13" s="224"/>
      <c r="I13" s="224"/>
      <c r="J13" s="224"/>
      <c r="K13" s="263"/>
      <c r="M13" s="254"/>
      <c r="N13" s="255"/>
      <c r="O13" s="255"/>
      <c r="P13" s="255"/>
      <c r="Q13" s="255"/>
      <c r="R13" s="255"/>
      <c r="S13" s="255"/>
      <c r="T13" s="255"/>
      <c r="U13" s="255"/>
      <c r="V13" s="256"/>
      <c r="X13" s="254"/>
      <c r="Y13" s="255"/>
      <c r="Z13" s="255"/>
      <c r="AA13" s="255"/>
      <c r="AB13" s="255"/>
      <c r="AC13" s="255"/>
      <c r="AD13" s="255"/>
      <c r="AE13" s="255"/>
      <c r="AF13" s="256"/>
    </row>
    <row r="14" spans="2:32" x14ac:dyDescent="0.35">
      <c r="B14" s="262"/>
      <c r="C14" s="224"/>
      <c r="D14" s="224"/>
      <c r="E14" s="224"/>
      <c r="F14" s="224"/>
      <c r="G14" s="224"/>
      <c r="H14" s="224"/>
      <c r="I14" s="224"/>
      <c r="J14" s="224"/>
      <c r="K14" s="263"/>
      <c r="M14" s="254"/>
      <c r="N14" s="255"/>
      <c r="O14" s="255"/>
      <c r="P14" s="255"/>
      <c r="Q14" s="255"/>
      <c r="R14" s="255"/>
      <c r="S14" s="255"/>
      <c r="T14" s="255"/>
      <c r="U14" s="255"/>
      <c r="V14" s="256"/>
      <c r="X14" s="254"/>
      <c r="Y14" s="255"/>
      <c r="Z14" s="255"/>
      <c r="AA14" s="255"/>
      <c r="AB14" s="255"/>
      <c r="AC14" s="255"/>
      <c r="AD14" s="255"/>
      <c r="AE14" s="255"/>
      <c r="AF14" s="256"/>
    </row>
    <row r="15" spans="2:32" x14ac:dyDescent="0.35">
      <c r="B15" s="262"/>
      <c r="C15" s="224"/>
      <c r="D15" s="224"/>
      <c r="E15" s="224"/>
      <c r="F15" s="224"/>
      <c r="G15" s="224"/>
      <c r="H15" s="224"/>
      <c r="I15" s="224"/>
      <c r="J15" s="224"/>
      <c r="K15" s="263"/>
      <c r="M15" s="254"/>
      <c r="N15" s="255"/>
      <c r="O15" s="255"/>
      <c r="P15" s="255"/>
      <c r="Q15" s="255"/>
      <c r="R15" s="255"/>
      <c r="S15" s="255"/>
      <c r="T15" s="255"/>
      <c r="U15" s="255"/>
      <c r="V15" s="256"/>
      <c r="X15" s="254"/>
      <c r="Y15" s="255"/>
      <c r="Z15" s="255"/>
      <c r="AA15" s="255"/>
      <c r="AB15" s="255"/>
      <c r="AC15" s="255"/>
      <c r="AD15" s="255"/>
      <c r="AE15" s="255"/>
      <c r="AF15" s="256"/>
    </row>
    <row r="16" spans="2:32" x14ac:dyDescent="0.35">
      <c r="B16" s="262"/>
      <c r="C16" s="224"/>
      <c r="D16" s="224"/>
      <c r="E16" s="224"/>
      <c r="F16" s="224"/>
      <c r="G16" s="224"/>
      <c r="H16" s="224"/>
      <c r="I16" s="224"/>
      <c r="J16" s="224"/>
      <c r="K16" s="263"/>
      <c r="M16" s="254"/>
      <c r="N16" s="255"/>
      <c r="O16" s="255"/>
      <c r="P16" s="255"/>
      <c r="Q16" s="255"/>
      <c r="R16" s="255"/>
      <c r="S16" s="255"/>
      <c r="T16" s="255"/>
      <c r="U16" s="255"/>
      <c r="V16" s="256"/>
      <c r="X16" s="254"/>
      <c r="Y16" s="255"/>
      <c r="Z16" s="255"/>
      <c r="AA16" s="255"/>
      <c r="AB16" s="255"/>
      <c r="AC16" s="255"/>
      <c r="AD16" s="255"/>
      <c r="AE16" s="255"/>
      <c r="AF16" s="256"/>
    </row>
    <row r="17" spans="2:32" x14ac:dyDescent="0.35">
      <c r="B17" s="262"/>
      <c r="C17" s="224"/>
      <c r="D17" s="224"/>
      <c r="E17" s="224"/>
      <c r="F17" s="224"/>
      <c r="G17" s="224"/>
      <c r="H17" s="224"/>
      <c r="I17" s="224"/>
      <c r="J17" s="224"/>
      <c r="K17" s="263"/>
      <c r="M17" s="254"/>
      <c r="N17" s="255"/>
      <c r="O17" s="255"/>
      <c r="P17" s="255"/>
      <c r="Q17" s="255"/>
      <c r="R17" s="255"/>
      <c r="S17" s="255"/>
      <c r="T17" s="255"/>
      <c r="U17" s="255"/>
      <c r="V17" s="256"/>
      <c r="X17" s="254"/>
      <c r="Y17" s="255"/>
      <c r="Z17" s="255"/>
      <c r="AA17" s="255"/>
      <c r="AB17" s="255"/>
      <c r="AC17" s="255"/>
      <c r="AD17" s="255"/>
      <c r="AE17" s="255"/>
      <c r="AF17" s="256"/>
    </row>
    <row r="18" spans="2:32" x14ac:dyDescent="0.35">
      <c r="B18" s="262"/>
      <c r="C18" s="224"/>
      <c r="D18" s="224"/>
      <c r="E18" s="224"/>
      <c r="F18" s="224"/>
      <c r="G18" s="224"/>
      <c r="H18" s="224"/>
      <c r="I18" s="224"/>
      <c r="J18" s="224"/>
      <c r="K18" s="263"/>
      <c r="M18" s="254"/>
      <c r="N18" s="255"/>
      <c r="O18" s="255"/>
      <c r="P18" s="255"/>
      <c r="Q18" s="255"/>
      <c r="R18" s="255"/>
      <c r="S18" s="255"/>
      <c r="T18" s="255"/>
      <c r="U18" s="255"/>
      <c r="V18" s="256"/>
      <c r="X18" s="254"/>
      <c r="Y18" s="255"/>
      <c r="Z18" s="255"/>
      <c r="AA18" s="255"/>
      <c r="AB18" s="255"/>
      <c r="AC18" s="255"/>
      <c r="AD18" s="255"/>
      <c r="AE18" s="255"/>
      <c r="AF18" s="256"/>
    </row>
    <row r="19" spans="2:32" x14ac:dyDescent="0.35">
      <c r="B19" s="262"/>
      <c r="C19" s="224"/>
      <c r="D19" s="224"/>
      <c r="E19" s="224"/>
      <c r="F19" s="224"/>
      <c r="G19" s="224"/>
      <c r="H19" s="224"/>
      <c r="I19" s="224"/>
      <c r="J19" s="224"/>
      <c r="K19" s="263"/>
      <c r="M19" s="254"/>
      <c r="N19" s="255"/>
      <c r="O19" s="255"/>
      <c r="P19" s="255"/>
      <c r="Q19" s="255"/>
      <c r="R19" s="255"/>
      <c r="S19" s="255"/>
      <c r="T19" s="255"/>
      <c r="U19" s="255"/>
      <c r="V19" s="256"/>
      <c r="X19" s="254"/>
      <c r="Y19" s="255"/>
      <c r="Z19" s="255"/>
      <c r="AA19" s="255"/>
      <c r="AB19" s="255"/>
      <c r="AC19" s="255"/>
      <c r="AD19" s="255"/>
      <c r="AE19" s="255"/>
      <c r="AF19" s="256"/>
    </row>
    <row r="20" spans="2:32" ht="15" thickBot="1" x14ac:dyDescent="0.4">
      <c r="B20" s="262"/>
      <c r="C20" s="224"/>
      <c r="D20" s="224"/>
      <c r="E20" s="224"/>
      <c r="F20" s="224"/>
      <c r="G20" s="224"/>
      <c r="H20" s="224"/>
      <c r="I20" s="224"/>
      <c r="J20" s="224"/>
      <c r="K20" s="263"/>
      <c r="M20" s="254"/>
      <c r="N20" s="255"/>
      <c r="O20" s="255"/>
      <c r="P20" s="255"/>
      <c r="Q20" s="255"/>
      <c r="R20" s="255"/>
      <c r="S20" s="255"/>
      <c r="T20" s="255"/>
      <c r="U20" s="255"/>
      <c r="V20" s="256"/>
      <c r="X20" s="257"/>
      <c r="Y20" s="258"/>
      <c r="Z20" s="258"/>
      <c r="AA20" s="258"/>
      <c r="AB20" s="258"/>
      <c r="AC20" s="258"/>
      <c r="AD20" s="258"/>
      <c r="AE20" s="258"/>
      <c r="AF20" s="259"/>
    </row>
    <row r="21" spans="2:32" x14ac:dyDescent="0.35">
      <c r="B21" s="262"/>
      <c r="C21" s="224"/>
      <c r="D21" s="224"/>
      <c r="E21" s="224"/>
      <c r="F21" s="224"/>
      <c r="G21" s="224"/>
      <c r="H21" s="224"/>
      <c r="I21" s="224"/>
      <c r="J21" s="224"/>
      <c r="K21" s="263"/>
      <c r="M21" s="254"/>
      <c r="N21" s="255"/>
      <c r="O21" s="255"/>
      <c r="P21" s="255"/>
      <c r="Q21" s="255"/>
      <c r="R21" s="255"/>
      <c r="S21" s="255"/>
      <c r="T21" s="255"/>
      <c r="U21" s="255"/>
      <c r="V21" s="256"/>
    </row>
    <row r="22" spans="2:32" x14ac:dyDescent="0.35">
      <c r="B22" s="262"/>
      <c r="C22" s="224"/>
      <c r="D22" s="224"/>
      <c r="E22" s="224"/>
      <c r="F22" s="224"/>
      <c r="G22" s="224"/>
      <c r="H22" s="224"/>
      <c r="I22" s="224"/>
      <c r="J22" s="224"/>
      <c r="K22" s="263"/>
      <c r="M22" s="254"/>
      <c r="N22" s="255"/>
      <c r="O22" s="255"/>
      <c r="P22" s="255"/>
      <c r="Q22" s="255"/>
      <c r="R22" s="255"/>
      <c r="S22" s="255"/>
      <c r="T22" s="255"/>
      <c r="U22" s="255"/>
      <c r="V22" s="256"/>
    </row>
    <row r="23" spans="2:32" x14ac:dyDescent="0.35">
      <c r="B23" s="262"/>
      <c r="C23" s="224"/>
      <c r="D23" s="224"/>
      <c r="E23" s="224"/>
      <c r="F23" s="224"/>
      <c r="G23" s="224"/>
      <c r="H23" s="224"/>
      <c r="I23" s="224"/>
      <c r="J23" s="224"/>
      <c r="K23" s="263"/>
      <c r="M23" s="254"/>
      <c r="N23" s="255"/>
      <c r="O23" s="255"/>
      <c r="P23" s="255"/>
      <c r="Q23" s="255"/>
      <c r="R23" s="255"/>
      <c r="S23" s="255"/>
      <c r="T23" s="255"/>
      <c r="U23" s="255"/>
      <c r="V23" s="256"/>
    </row>
    <row r="24" spans="2:32" x14ac:dyDescent="0.35">
      <c r="B24" s="262"/>
      <c r="C24" s="224"/>
      <c r="D24" s="224"/>
      <c r="E24" s="224"/>
      <c r="F24" s="224"/>
      <c r="G24" s="224"/>
      <c r="H24" s="224"/>
      <c r="I24" s="224"/>
      <c r="J24" s="224"/>
      <c r="K24" s="263"/>
      <c r="M24" s="254"/>
      <c r="N24" s="255"/>
      <c r="O24" s="255"/>
      <c r="P24" s="255"/>
      <c r="Q24" s="255"/>
      <c r="R24" s="255"/>
      <c r="S24" s="255"/>
      <c r="T24" s="255"/>
      <c r="U24" s="255"/>
      <c r="V24" s="256"/>
    </row>
    <row r="25" spans="2:32" x14ac:dyDescent="0.35">
      <c r="B25" s="262"/>
      <c r="C25" s="224"/>
      <c r="D25" s="224"/>
      <c r="E25" s="224"/>
      <c r="F25" s="224"/>
      <c r="G25" s="224"/>
      <c r="H25" s="224"/>
      <c r="I25" s="224"/>
      <c r="J25" s="224"/>
      <c r="K25" s="263"/>
      <c r="M25" s="254"/>
      <c r="N25" s="255"/>
      <c r="O25" s="255"/>
      <c r="P25" s="255"/>
      <c r="Q25" s="255"/>
      <c r="R25" s="255"/>
      <c r="S25" s="255"/>
      <c r="T25" s="255"/>
      <c r="U25" s="255"/>
      <c r="V25" s="256"/>
    </row>
    <row r="26" spans="2:32" x14ac:dyDescent="0.35">
      <c r="B26" s="262"/>
      <c r="C26" s="224"/>
      <c r="D26" s="224"/>
      <c r="E26" s="224"/>
      <c r="F26" s="224"/>
      <c r="G26" s="224"/>
      <c r="H26" s="224"/>
      <c r="I26" s="224"/>
      <c r="J26" s="224"/>
      <c r="K26" s="263"/>
      <c r="M26" s="254"/>
      <c r="N26" s="255"/>
      <c r="O26" s="255"/>
      <c r="P26" s="255"/>
      <c r="Q26" s="255"/>
      <c r="R26" s="255"/>
      <c r="S26" s="255"/>
      <c r="T26" s="255"/>
      <c r="U26" s="255"/>
      <c r="V26" s="256"/>
    </row>
    <row r="27" spans="2:32" x14ac:dyDescent="0.35">
      <c r="B27" s="262"/>
      <c r="C27" s="224"/>
      <c r="D27" s="224"/>
      <c r="E27" s="224"/>
      <c r="F27" s="224"/>
      <c r="G27" s="224"/>
      <c r="H27" s="224"/>
      <c r="I27" s="224"/>
      <c r="J27" s="224"/>
      <c r="K27" s="263"/>
      <c r="M27" s="254"/>
      <c r="N27" s="255"/>
      <c r="O27" s="255"/>
      <c r="P27" s="255"/>
      <c r="Q27" s="255"/>
      <c r="R27" s="255"/>
      <c r="S27" s="255"/>
      <c r="T27" s="255"/>
      <c r="U27" s="255"/>
      <c r="V27" s="256"/>
    </row>
    <row r="28" spans="2:32" x14ac:dyDescent="0.35">
      <c r="B28" s="262"/>
      <c r="C28" s="224"/>
      <c r="D28" s="224"/>
      <c r="E28" s="224"/>
      <c r="F28" s="224"/>
      <c r="G28" s="224"/>
      <c r="H28" s="224"/>
      <c r="I28" s="224"/>
      <c r="J28" s="224"/>
      <c r="K28" s="263"/>
      <c r="M28" s="254"/>
      <c r="N28" s="255"/>
      <c r="O28" s="255"/>
      <c r="P28" s="255"/>
      <c r="Q28" s="255"/>
      <c r="R28" s="255"/>
      <c r="S28" s="255"/>
      <c r="T28" s="255"/>
      <c r="U28" s="255"/>
      <c r="V28" s="256"/>
    </row>
    <row r="29" spans="2:32" x14ac:dyDescent="0.35">
      <c r="B29" s="262"/>
      <c r="C29" s="224"/>
      <c r="D29" s="224"/>
      <c r="E29" s="224"/>
      <c r="F29" s="224"/>
      <c r="G29" s="224"/>
      <c r="H29" s="224"/>
      <c r="I29" s="224"/>
      <c r="J29" s="224"/>
      <c r="K29" s="263"/>
      <c r="M29" s="254"/>
      <c r="N29" s="255"/>
      <c r="O29" s="255"/>
      <c r="P29" s="255"/>
      <c r="Q29" s="255"/>
      <c r="R29" s="255"/>
      <c r="S29" s="255"/>
      <c r="T29" s="255"/>
      <c r="U29" s="255"/>
      <c r="V29" s="256"/>
    </row>
    <row r="30" spans="2:32" x14ac:dyDescent="0.35">
      <c r="B30" s="262"/>
      <c r="C30" s="224"/>
      <c r="D30" s="224"/>
      <c r="E30" s="224"/>
      <c r="F30" s="224"/>
      <c r="G30" s="224"/>
      <c r="H30" s="224"/>
      <c r="I30" s="224"/>
      <c r="J30" s="224"/>
      <c r="K30" s="263"/>
      <c r="M30" s="254"/>
      <c r="N30" s="255"/>
      <c r="O30" s="255"/>
      <c r="P30" s="255"/>
      <c r="Q30" s="255"/>
      <c r="R30" s="255"/>
      <c r="S30" s="255"/>
      <c r="T30" s="255"/>
      <c r="U30" s="255"/>
      <c r="V30" s="256"/>
    </row>
    <row r="31" spans="2:32" x14ac:dyDescent="0.35">
      <c r="B31" s="262"/>
      <c r="C31" s="224"/>
      <c r="D31" s="224"/>
      <c r="E31" s="224"/>
      <c r="F31" s="224"/>
      <c r="G31" s="224"/>
      <c r="H31" s="224"/>
      <c r="I31" s="224"/>
      <c r="J31" s="224"/>
      <c r="K31" s="263"/>
      <c r="M31" s="262"/>
      <c r="N31" s="224"/>
      <c r="O31" s="224"/>
      <c r="P31" s="224"/>
      <c r="Q31" s="224"/>
      <c r="R31" s="224"/>
      <c r="S31" s="224"/>
      <c r="T31" s="224"/>
      <c r="U31" s="224"/>
      <c r="V31" s="263"/>
    </row>
    <row r="32" spans="2:32" x14ac:dyDescent="0.35">
      <c r="B32" s="262"/>
      <c r="C32" s="224"/>
      <c r="D32" s="224"/>
      <c r="E32" s="224"/>
      <c r="F32" s="224"/>
      <c r="G32" s="224"/>
      <c r="H32" s="224"/>
      <c r="I32" s="224"/>
      <c r="J32" s="224"/>
      <c r="K32" s="263"/>
      <c r="M32" s="262"/>
      <c r="N32" s="224"/>
      <c r="O32" s="224"/>
      <c r="P32" s="224"/>
      <c r="Q32" s="224"/>
      <c r="R32" s="224"/>
      <c r="S32" s="224"/>
      <c r="T32" s="224"/>
      <c r="U32" s="224"/>
      <c r="V32" s="263"/>
    </row>
    <row r="33" spans="2:22" ht="15" thickBot="1" x14ac:dyDescent="0.4">
      <c r="B33" s="264"/>
      <c r="C33" s="265"/>
      <c r="D33" s="265"/>
      <c r="E33" s="265"/>
      <c r="F33" s="265"/>
      <c r="G33" s="265"/>
      <c r="H33" s="265"/>
      <c r="I33" s="265"/>
      <c r="J33" s="265"/>
      <c r="K33" s="266"/>
      <c r="M33" s="264"/>
      <c r="N33" s="265"/>
      <c r="O33" s="265"/>
      <c r="P33" s="265"/>
      <c r="Q33" s="265"/>
      <c r="R33" s="265"/>
      <c r="S33" s="265"/>
      <c r="T33" s="265"/>
      <c r="U33" s="265"/>
      <c r="V33" s="266"/>
    </row>
    <row r="35" spans="2:22" x14ac:dyDescent="0.35">
      <c r="M35" s="162" t="s">
        <v>277</v>
      </c>
      <c r="N35" s="162"/>
      <c r="O35" s="162"/>
      <c r="P35" s="162"/>
      <c r="Q35" s="162"/>
      <c r="R35" s="162"/>
      <c r="S35" s="162"/>
      <c r="T35" s="162"/>
      <c r="U35" s="162"/>
      <c r="V35" s="162"/>
    </row>
    <row r="36" spans="2:22" x14ac:dyDescent="0.35">
      <c r="M36" s="162"/>
      <c r="N36" s="162"/>
      <c r="O36" s="162"/>
      <c r="P36" s="162"/>
      <c r="Q36" s="162"/>
      <c r="R36" s="162"/>
      <c r="S36" s="162"/>
      <c r="T36" s="162"/>
      <c r="U36" s="162"/>
      <c r="V36" s="162"/>
    </row>
    <row r="37" spans="2:22" x14ac:dyDescent="0.35">
      <c r="M37" s="162"/>
      <c r="N37" s="162"/>
      <c r="O37" s="162"/>
      <c r="P37" s="162"/>
      <c r="Q37" s="162"/>
      <c r="R37" s="162"/>
      <c r="S37" s="162"/>
      <c r="T37" s="162"/>
      <c r="U37" s="162"/>
      <c r="V37" s="162"/>
    </row>
    <row r="38" spans="2:22" x14ac:dyDescent="0.35">
      <c r="M38" s="162"/>
      <c r="N38" s="162"/>
      <c r="O38" s="162"/>
      <c r="P38" s="162"/>
      <c r="Q38" s="162"/>
      <c r="R38" s="162"/>
      <c r="S38" s="162"/>
      <c r="T38" s="162"/>
      <c r="U38" s="162"/>
      <c r="V38" s="162"/>
    </row>
    <row r="39" spans="2:22" x14ac:dyDescent="0.35">
      <c r="M39" s="162"/>
      <c r="N39" s="162"/>
      <c r="O39" s="162"/>
      <c r="P39" s="162"/>
      <c r="Q39" s="162"/>
      <c r="R39" s="162"/>
      <c r="S39" s="162"/>
      <c r="T39" s="162"/>
      <c r="U39" s="162"/>
      <c r="V39" s="162"/>
    </row>
    <row r="40" spans="2:22" x14ac:dyDescent="0.35">
      <c r="M40" s="162"/>
      <c r="N40" s="162"/>
      <c r="O40" s="162"/>
      <c r="P40" s="162"/>
      <c r="Q40" s="162"/>
      <c r="R40" s="162"/>
      <c r="S40" s="162"/>
      <c r="T40" s="162"/>
      <c r="U40" s="162"/>
      <c r="V40" s="162"/>
    </row>
    <row r="41" spans="2:22" x14ac:dyDescent="0.35">
      <c r="M41" s="162"/>
      <c r="N41" s="162"/>
      <c r="O41" s="162"/>
      <c r="P41" s="162"/>
      <c r="Q41" s="162"/>
      <c r="R41" s="162"/>
      <c r="S41" s="162"/>
      <c r="T41" s="162"/>
      <c r="U41" s="162"/>
      <c r="V41" s="162"/>
    </row>
    <row r="42" spans="2:22" x14ac:dyDescent="0.35">
      <c r="M42" s="162"/>
      <c r="N42" s="162"/>
      <c r="O42" s="162"/>
      <c r="P42" s="162"/>
      <c r="Q42" s="162"/>
      <c r="R42" s="162"/>
      <c r="S42" s="162"/>
      <c r="T42" s="162"/>
      <c r="U42" s="162"/>
      <c r="V42" s="162"/>
    </row>
    <row r="43" spans="2:22" x14ac:dyDescent="0.35">
      <c r="M43" s="162"/>
      <c r="N43" s="162"/>
      <c r="O43" s="162"/>
      <c r="P43" s="162"/>
      <c r="Q43" s="162"/>
      <c r="R43" s="162"/>
      <c r="S43" s="162"/>
      <c r="T43" s="162"/>
      <c r="U43" s="162"/>
      <c r="V43" s="162"/>
    </row>
    <row r="44" spans="2:22" x14ac:dyDescent="0.35">
      <c r="M44" s="162"/>
      <c r="N44" s="162"/>
      <c r="O44" s="162"/>
      <c r="P44" s="162"/>
      <c r="Q44" s="162"/>
      <c r="R44" s="162"/>
      <c r="S44" s="162"/>
      <c r="T44" s="162"/>
      <c r="U44" s="162"/>
      <c r="V44" s="162"/>
    </row>
    <row r="45" spans="2:22" x14ac:dyDescent="0.35">
      <c r="M45" s="162"/>
      <c r="N45" s="162"/>
      <c r="O45" s="162"/>
      <c r="P45" s="162"/>
      <c r="Q45" s="162"/>
      <c r="R45" s="162"/>
      <c r="S45" s="162"/>
      <c r="T45" s="162"/>
      <c r="U45" s="162"/>
      <c r="V45" s="162"/>
    </row>
    <row r="46" spans="2:22" x14ac:dyDescent="0.35">
      <c r="M46" s="162"/>
      <c r="N46" s="162"/>
      <c r="O46" s="162"/>
      <c r="P46" s="162"/>
      <c r="Q46" s="162"/>
      <c r="R46" s="162"/>
      <c r="S46" s="162"/>
      <c r="T46" s="162"/>
      <c r="U46" s="162"/>
      <c r="V46" s="162"/>
    </row>
    <row r="47" spans="2:22" x14ac:dyDescent="0.35">
      <c r="M47" s="162"/>
      <c r="N47" s="162"/>
      <c r="O47" s="162"/>
      <c r="P47" s="162"/>
      <c r="Q47" s="162"/>
      <c r="R47" s="162"/>
      <c r="S47" s="162"/>
      <c r="T47" s="162"/>
      <c r="U47" s="162"/>
      <c r="V47" s="162"/>
    </row>
    <row r="48" spans="2:22" x14ac:dyDescent="0.35">
      <c r="M48" s="162"/>
      <c r="N48" s="162"/>
      <c r="O48" s="162"/>
      <c r="P48" s="162"/>
      <c r="Q48" s="162"/>
      <c r="R48" s="162"/>
      <c r="S48" s="162"/>
      <c r="T48" s="162"/>
      <c r="U48" s="162"/>
      <c r="V48" s="162"/>
    </row>
    <row r="49" spans="13:22" x14ac:dyDescent="0.35">
      <c r="M49" s="162"/>
      <c r="N49" s="162"/>
      <c r="O49" s="162"/>
      <c r="P49" s="162"/>
      <c r="Q49" s="162"/>
      <c r="R49" s="162"/>
      <c r="S49" s="162"/>
      <c r="T49" s="162"/>
      <c r="U49" s="162"/>
      <c r="V49" s="162"/>
    </row>
    <row r="50" spans="13:22" x14ac:dyDescent="0.35">
      <c r="M50" s="162"/>
      <c r="N50" s="162"/>
      <c r="O50" s="162"/>
      <c r="P50" s="162"/>
      <c r="Q50" s="162"/>
      <c r="R50" s="162"/>
      <c r="S50" s="162"/>
      <c r="T50" s="162"/>
      <c r="U50" s="162"/>
      <c r="V50" s="162"/>
    </row>
    <row r="51" spans="13:22" x14ac:dyDescent="0.35">
      <c r="M51" s="161"/>
      <c r="N51" s="161"/>
      <c r="O51" s="161"/>
      <c r="P51" s="161"/>
      <c r="Q51" s="161"/>
      <c r="R51" s="161"/>
      <c r="S51" s="161"/>
      <c r="T51" s="161"/>
      <c r="U51" s="161"/>
      <c r="V51" s="161"/>
    </row>
    <row r="52" spans="13:22" x14ac:dyDescent="0.35">
      <c r="M52" s="161"/>
      <c r="N52" s="161"/>
      <c r="O52" s="161"/>
      <c r="P52" s="161"/>
      <c r="Q52" s="161"/>
      <c r="R52" s="161"/>
      <c r="S52" s="161"/>
      <c r="T52" s="161"/>
      <c r="U52" s="161"/>
      <c r="V52" s="161"/>
    </row>
    <row r="53" spans="13:22" x14ac:dyDescent="0.35">
      <c r="M53" s="161"/>
      <c r="N53" s="161"/>
      <c r="O53" s="161"/>
      <c r="P53" s="161"/>
      <c r="Q53" s="161"/>
      <c r="R53" s="161"/>
      <c r="S53" s="161"/>
      <c r="T53" s="161"/>
      <c r="U53" s="161"/>
      <c r="V53" s="161"/>
    </row>
  </sheetData>
  <sheetProtection algorithmName="SHA-512" hashValue="tLo20T/tGQbvZkrNlE0+54iwz9oUbvofHUByxgNuZhZhaJYNUpcya/iu2kJ6GjWbh+mk0xDkLsYJpRxu+uPBrg==" saltValue="BkjB2XWW4xnwmF+VE+xERQ==" spinCount="100000" sheet="1" objects="1" scenarios="1"/>
  <mergeCells count="3">
    <mergeCell ref="X2:AF20"/>
    <mergeCell ref="B2:K33"/>
    <mergeCell ref="M2:V3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D5EB-6DFB-4DC2-BC03-A2A8755B38B5}">
  <sheetPr codeName="Sheet2">
    <tabColor rgb="FF00B050"/>
  </sheetPr>
  <dimension ref="B1:K42"/>
  <sheetViews>
    <sheetView tabSelected="1" zoomScale="110" zoomScaleNormal="110" workbookViewId="0">
      <selection activeCell="D3" sqref="D3:K3"/>
    </sheetView>
  </sheetViews>
  <sheetFormatPr defaultColWidth="8.81640625" defaultRowHeight="15.5" x14ac:dyDescent="0.35"/>
  <cols>
    <col min="1" max="1" width="5.81640625" style="1" customWidth="1"/>
    <col min="2" max="4" width="8.81640625" style="1"/>
    <col min="5" max="5" width="10.453125" style="1" bestFit="1" customWidth="1"/>
    <col min="6" max="9" width="8.81640625" style="1"/>
    <col min="10" max="10" width="10.1796875" style="1" bestFit="1" customWidth="1"/>
    <col min="11" max="11" width="8.81640625" style="1" customWidth="1"/>
    <col min="12" max="16384" width="8.81640625" style="1"/>
  </cols>
  <sheetData>
    <row r="1" spans="2:11" ht="21" customHeight="1" thickBot="1" x14ac:dyDescent="0.4">
      <c r="C1" s="231" t="s">
        <v>0</v>
      </c>
      <c r="D1" s="232"/>
      <c r="E1" s="232"/>
      <c r="F1" s="232"/>
      <c r="G1" s="232"/>
      <c r="H1" s="232"/>
      <c r="I1" s="232"/>
      <c r="J1" s="233"/>
    </row>
    <row r="2" spans="2:11" x14ac:dyDescent="0.35">
      <c r="B2" s="234" t="s">
        <v>1</v>
      </c>
      <c r="C2" s="235"/>
      <c r="D2" s="235"/>
      <c r="E2" s="235"/>
      <c r="F2" s="235"/>
      <c r="G2" s="235"/>
      <c r="H2" s="235"/>
      <c r="I2" s="235"/>
      <c r="J2" s="235"/>
      <c r="K2" s="236"/>
    </row>
    <row r="3" spans="2:11" x14ac:dyDescent="0.35">
      <c r="B3" s="245" t="s">
        <v>2</v>
      </c>
      <c r="C3" s="237"/>
      <c r="D3" s="249"/>
      <c r="E3" s="249"/>
      <c r="F3" s="249"/>
      <c r="G3" s="249"/>
      <c r="H3" s="249"/>
      <c r="I3" s="249"/>
      <c r="J3" s="249"/>
      <c r="K3" s="250"/>
    </row>
    <row r="4" spans="2:11" x14ac:dyDescent="0.35">
      <c r="B4" s="245" t="s">
        <v>3</v>
      </c>
      <c r="C4" s="237"/>
      <c r="D4" s="248"/>
      <c r="E4" s="248"/>
      <c r="F4" s="248"/>
      <c r="G4" s="237" t="s">
        <v>4</v>
      </c>
      <c r="H4" s="237"/>
      <c r="I4" s="237"/>
      <c r="J4" s="238"/>
      <c r="K4" s="239"/>
    </row>
    <row r="5" spans="2:11" ht="16" thickBot="1" x14ac:dyDescent="0.4">
      <c r="B5" s="246" t="s">
        <v>5</v>
      </c>
      <c r="C5" s="247"/>
      <c r="D5" s="170" t="s">
        <v>6</v>
      </c>
      <c r="E5" s="170"/>
      <c r="F5" s="170"/>
      <c r="G5" s="171"/>
      <c r="H5" s="171"/>
      <c r="I5" s="171"/>
      <c r="J5" s="171"/>
      <c r="K5" s="172"/>
    </row>
    <row r="6" spans="2:11" x14ac:dyDescent="0.35">
      <c r="B6" s="209" t="s">
        <v>7</v>
      </c>
      <c r="C6" s="210"/>
      <c r="D6" s="179" t="s">
        <v>8</v>
      </c>
      <c r="E6" s="180"/>
      <c r="F6" s="180"/>
      <c r="G6" s="180"/>
      <c r="H6" s="180"/>
      <c r="I6" s="176">
        <v>0</v>
      </c>
      <c r="J6" s="177"/>
      <c r="K6" s="178"/>
    </row>
    <row r="7" spans="2:11" x14ac:dyDescent="0.35">
      <c r="B7" s="211"/>
      <c r="C7" s="210"/>
      <c r="D7" s="179" t="s">
        <v>9</v>
      </c>
      <c r="E7" s="180"/>
      <c r="F7" s="180"/>
      <c r="G7" s="180"/>
      <c r="H7" s="180"/>
      <c r="I7" s="176">
        <v>0</v>
      </c>
      <c r="J7" s="177"/>
      <c r="K7" s="178"/>
    </row>
    <row r="8" spans="2:11" x14ac:dyDescent="0.35">
      <c r="B8" s="211"/>
      <c r="C8" s="210"/>
      <c r="D8" s="179" t="s">
        <v>10</v>
      </c>
      <c r="E8" s="180"/>
      <c r="F8" s="180"/>
      <c r="G8" s="180"/>
      <c r="H8" s="180"/>
      <c r="I8" s="176">
        <v>0</v>
      </c>
      <c r="J8" s="177"/>
      <c r="K8" s="178"/>
    </row>
    <row r="9" spans="2:11" x14ac:dyDescent="0.35">
      <c r="B9" s="211"/>
      <c r="C9" s="210"/>
      <c r="D9" s="179" t="s">
        <v>11</v>
      </c>
      <c r="E9" s="180"/>
      <c r="F9" s="180"/>
      <c r="G9" s="180"/>
      <c r="H9" s="180"/>
      <c r="I9" s="176">
        <v>0</v>
      </c>
      <c r="J9" s="177"/>
      <c r="K9" s="178"/>
    </row>
    <row r="10" spans="2:11" x14ac:dyDescent="0.35">
      <c r="B10" s="211"/>
      <c r="C10" s="210"/>
      <c r="D10" s="179" t="s">
        <v>12</v>
      </c>
      <c r="E10" s="180"/>
      <c r="F10" s="180"/>
      <c r="G10" s="180"/>
      <c r="H10" s="180"/>
      <c r="I10" s="176">
        <v>0</v>
      </c>
      <c r="J10" s="177"/>
      <c r="K10" s="178"/>
    </row>
    <row r="11" spans="2:11" ht="16" thickBot="1" x14ac:dyDescent="0.4">
      <c r="B11" s="212"/>
      <c r="C11" s="213"/>
      <c r="D11" s="240" t="s">
        <v>13</v>
      </c>
      <c r="E11" s="241"/>
      <c r="F11" s="241"/>
      <c r="G11" s="241"/>
      <c r="H11" s="241"/>
      <c r="I11" s="242" t="str">
        <f>IF(OR(I6&gt;0,I7&gt;0,I9&gt;0),"No (Coordinate Rating)","Yes (Calculate Rating)")</f>
        <v>Yes (Calculate Rating)</v>
      </c>
      <c r="J11" s="243"/>
      <c r="K11" s="244"/>
    </row>
    <row r="12" spans="2:11" ht="22" customHeight="1" x14ac:dyDescent="0.35">
      <c r="B12" s="214" t="s">
        <v>14</v>
      </c>
      <c r="C12" s="215"/>
      <c r="D12" s="218" t="s">
        <v>15</v>
      </c>
      <c r="E12" s="219"/>
      <c r="F12" s="218" t="s">
        <v>16</v>
      </c>
      <c r="G12" s="219"/>
      <c r="H12" s="218" t="s">
        <v>17</v>
      </c>
      <c r="I12" s="219"/>
      <c r="J12" s="220" t="s">
        <v>18</v>
      </c>
      <c r="K12" s="219"/>
    </row>
    <row r="13" spans="2:11" ht="15.65" customHeight="1" x14ac:dyDescent="0.35">
      <c r="B13" s="211"/>
      <c r="C13" s="210"/>
      <c r="D13" s="3" t="s">
        <v>19</v>
      </c>
      <c r="E13" s="9" t="str">
        <f>IF('Criteria (General Conformity)'!A2="Yes",5,IF('Criteria (General Conformity)'!A2="No",0,"--"))</f>
        <v>--</v>
      </c>
      <c r="F13" s="3" t="s">
        <v>20</v>
      </c>
      <c r="G13" s="9" t="str">
        <f>IF('Criteria (General Conformity)'!A30="Yes",5,IF('Criteria (General Conformity)'!A30="No",0,"--"))</f>
        <v>--</v>
      </c>
      <c r="H13" s="3" t="s">
        <v>21</v>
      </c>
      <c r="I13" s="9" t="str">
        <f>IF('Criteria (General Conformity)'!A44="Yes",1,IF('Criteria (General Conformity)'!A44="No",0,"--"))</f>
        <v>--</v>
      </c>
      <c r="J13" s="2" t="s">
        <v>22</v>
      </c>
      <c r="K13" s="9" t="str">
        <f>IF('Criteria (General Conformity)'!A53="Yes",1,IF('Criteria (General Conformity)'!A53="No",0,"--"))</f>
        <v>--</v>
      </c>
    </row>
    <row r="14" spans="2:11" x14ac:dyDescent="0.35">
      <c r="B14" s="211"/>
      <c r="C14" s="210"/>
      <c r="D14" s="3" t="s">
        <v>23</v>
      </c>
      <c r="E14" s="9" t="str">
        <f>IF('Criteria (General Conformity)'!A8="Yes",5,IF('Criteria (General Conformity)'!A8="No",0,"--"))</f>
        <v>--</v>
      </c>
      <c r="F14" s="3" t="s">
        <v>24</v>
      </c>
      <c r="G14" s="9" t="str">
        <f>IF('Criteria (General Conformity)'!A32="Yes",5,IF('Criteria (General Conformity)'!A32="No",0,"--"))</f>
        <v>--</v>
      </c>
      <c r="H14" s="3" t="s">
        <v>25</v>
      </c>
      <c r="I14" s="9" t="str">
        <f>IF('Criteria (General Conformity)'!A45="Yes",1,IF('Criteria (General Conformity)'!A45="No",0,"--"))</f>
        <v>--</v>
      </c>
      <c r="J14" s="2" t="s">
        <v>26</v>
      </c>
      <c r="K14" s="9" t="str">
        <f>IF('Criteria (General Conformity)'!A54="Yes",1,IF('Criteria (General Conformity)'!A54="No",0,"--"))</f>
        <v>--</v>
      </c>
    </row>
    <row r="15" spans="2:11" x14ac:dyDescent="0.35">
      <c r="B15" s="211"/>
      <c r="C15" s="210"/>
      <c r="D15" s="3" t="s">
        <v>27</v>
      </c>
      <c r="E15" s="11" t="str">
        <f>IF('Criteria (General Conformity)'!A13="Yes",5,IF('Criteria (General Conformity)'!A13="No",0,"--"))</f>
        <v>--</v>
      </c>
      <c r="F15" s="3" t="s">
        <v>28</v>
      </c>
      <c r="G15" s="11" t="str">
        <f>IF('Criteria (General Conformity)'!A34="Yes",5,IF('Criteria (General Conformity)'!A34="No",0,"--"))</f>
        <v>--</v>
      </c>
      <c r="H15" s="3" t="s">
        <v>29</v>
      </c>
      <c r="I15" s="9" t="str">
        <f>IF('Criteria (General Conformity)'!A46="Yes",1,IF('Criteria (General Conformity)'!A46="No",0,"--"))</f>
        <v>--</v>
      </c>
      <c r="J15" s="2" t="s">
        <v>30</v>
      </c>
      <c r="K15" s="9" t="str">
        <f>IF('Criteria (General Conformity)'!A56="Yes",1,IF('Criteria (General Conformity)'!A56="No",0,"--"))</f>
        <v>--</v>
      </c>
    </row>
    <row r="16" spans="2:11" x14ac:dyDescent="0.35">
      <c r="B16" s="211"/>
      <c r="C16" s="210"/>
      <c r="D16" s="3" t="s">
        <v>31</v>
      </c>
      <c r="E16" s="11" t="str">
        <f>IF('Criteria (General Conformity)'!A17="Yes",5,IF('Criteria (General Conformity)'!A17="No",0,"--"))</f>
        <v>--</v>
      </c>
      <c r="F16" s="3" t="s">
        <v>32</v>
      </c>
      <c r="G16" s="11" t="str">
        <f>IF('Criteria (General Conformity)'!A41="Yes",5,IF('Criteria (General Conformity)'!A41="No",0,"--"))</f>
        <v>--</v>
      </c>
      <c r="H16" s="3" t="s">
        <v>33</v>
      </c>
      <c r="I16" s="9" t="str">
        <f>IF('Criteria (General Conformity)'!A47="Yes",1,IF('Criteria (General Conformity)'!A47="No",0,"--"))</f>
        <v>--</v>
      </c>
      <c r="J16" s="2" t="s">
        <v>34</v>
      </c>
      <c r="K16" s="9" t="str">
        <f>IF('Criteria (General Conformity)'!A60="Yes",1,IF('Criteria (General Conformity)'!A60="No",0,"--"))</f>
        <v>--</v>
      </c>
    </row>
    <row r="17" spans="2:11" x14ac:dyDescent="0.35">
      <c r="B17" s="211"/>
      <c r="C17" s="210"/>
      <c r="D17" s="3" t="s">
        <v>35</v>
      </c>
      <c r="E17" s="9" t="str">
        <f>IF('Criteria (General Conformity)'!A27="Yes",5,IF('Criteria (General Conformity)'!A27="No",0,"--"))</f>
        <v>--</v>
      </c>
      <c r="F17" s="3" t="s">
        <v>36</v>
      </c>
      <c r="G17" s="9" t="str">
        <f>IF('Criteria (General Conformity)'!A43="Yes",5,IF('Criteria (General Conformity)'!A43="No",0,"--"))</f>
        <v>--</v>
      </c>
      <c r="H17" s="3" t="s">
        <v>37</v>
      </c>
      <c r="I17" s="9" t="str">
        <f>IF('Criteria (General Conformity)'!A49="Yes",1,IF('Criteria (General Conformity)'!A49="No",0,"--"))</f>
        <v>--</v>
      </c>
      <c r="J17" s="2" t="s">
        <v>38</v>
      </c>
      <c r="K17" s="9" t="str">
        <f>IF('Criteria (General Conformity)'!A61="Yes",1,IF('Criteria (General Conformity)'!A61="No",0,"--"))</f>
        <v>--</v>
      </c>
    </row>
    <row r="18" spans="2:11" ht="16" thickBot="1" x14ac:dyDescent="0.4">
      <c r="B18" s="216"/>
      <c r="C18" s="217"/>
      <c r="D18" s="5" t="s">
        <v>39</v>
      </c>
      <c r="E18" s="10">
        <f>SUM(E13:E17)</f>
        <v>0</v>
      </c>
      <c r="F18" s="5" t="s">
        <v>39</v>
      </c>
      <c r="G18" s="10">
        <f>SUM(G13:G17)</f>
        <v>0</v>
      </c>
      <c r="H18" s="5" t="s">
        <v>39</v>
      </c>
      <c r="I18" s="10">
        <f>SUM(I13:I17)</f>
        <v>0</v>
      </c>
      <c r="J18" s="4" t="s">
        <v>39</v>
      </c>
      <c r="K18" s="10">
        <f>SUM(K13:K17)</f>
        <v>0</v>
      </c>
    </row>
    <row r="19" spans="2:11" x14ac:dyDescent="0.35">
      <c r="B19" s="214" t="s">
        <v>40</v>
      </c>
      <c r="C19" s="215"/>
      <c r="D19" s="221" t="s">
        <v>41</v>
      </c>
      <c r="E19" s="222"/>
      <c r="F19" s="222"/>
      <c r="G19" s="222"/>
      <c r="H19" s="222"/>
      <c r="I19" s="167">
        <f>IF(I11="Yes (Calculate Rating)",100,"Non-Conformity")</f>
        <v>100</v>
      </c>
      <c r="J19" s="168"/>
      <c r="K19" s="169"/>
    </row>
    <row r="20" spans="2:11" x14ac:dyDescent="0.35">
      <c r="B20" s="211"/>
      <c r="C20" s="210"/>
      <c r="D20" s="223" t="s">
        <v>42</v>
      </c>
      <c r="E20" s="224"/>
      <c r="F20" s="224"/>
      <c r="G20" s="224"/>
      <c r="H20" s="224"/>
      <c r="I20" s="186">
        <f>IF(I11="No (Coordinate Rating)","Non-Conformity",SUM(E18,G18,I18,K18))</f>
        <v>0</v>
      </c>
      <c r="J20" s="187"/>
      <c r="K20" s="188"/>
    </row>
    <row r="21" spans="2:11" x14ac:dyDescent="0.35">
      <c r="B21" s="211"/>
      <c r="C21" s="210"/>
      <c r="D21" s="223" t="s">
        <v>43</v>
      </c>
      <c r="E21" s="224"/>
      <c r="F21" s="224"/>
      <c r="G21" s="224"/>
      <c r="H21" s="224"/>
      <c r="I21" s="186">
        <f>IF(I11="No (Coordinate Rating)","Non-Conformity",SUM(I19,I20))</f>
        <v>100</v>
      </c>
      <c r="J21" s="191"/>
      <c r="K21" s="192"/>
    </row>
    <row r="22" spans="2:11" ht="16" thickBot="1" x14ac:dyDescent="0.4">
      <c r="B22" s="211"/>
      <c r="C22" s="210"/>
      <c r="D22" s="223" t="s">
        <v>44</v>
      </c>
      <c r="E22" s="223"/>
      <c r="F22" s="223"/>
      <c r="G22" s="223"/>
      <c r="H22" s="223"/>
      <c r="I22" s="189" t="str">
        <f>IF(I11="No (Coordinate Rating)","Non-Conformity",IF(OR(AND(D5="Tier 0 - No Safeguarding",I8&gt;0),AND(D5="Tier 1 - Safeguarding (no classified IS)",I8&gt;1),AND(D5="Tier 2 - Safeguarding (with classified IS)",I8&gt;2)),"130","160"))</f>
        <v>160</v>
      </c>
      <c r="J22" s="186"/>
      <c r="K22" s="190"/>
    </row>
    <row r="23" spans="2:11" ht="15.65" customHeight="1" x14ac:dyDescent="0.35">
      <c r="B23" s="211"/>
      <c r="C23" s="210"/>
      <c r="D23" s="181" t="s">
        <v>45</v>
      </c>
      <c r="E23" s="182"/>
      <c r="F23" s="182"/>
      <c r="G23" s="182"/>
      <c r="H23" s="182"/>
      <c r="I23" s="183" t="s">
        <v>46</v>
      </c>
      <c r="J23" s="184"/>
      <c r="K23" s="185"/>
    </row>
    <row r="24" spans="2:11" x14ac:dyDescent="0.35">
      <c r="B24" s="211"/>
      <c r="C24" s="210"/>
      <c r="D24" s="165" t="s">
        <v>47</v>
      </c>
      <c r="E24" s="166"/>
      <c r="F24" s="166"/>
      <c r="G24" s="166"/>
      <c r="H24" s="166"/>
      <c r="I24" s="173" t="str">
        <f>IF(I25="50","Unsatisfactory",IF(I25="70","Marginal",IF(I25="90","Satisfactory",IF(OR(I25="130",AND(I25&gt;99,I25&lt;131)),"Satisfactory",IF(AND(I25&gt;130,I25&lt;151),"Commendable",IF(AND(I25&gt;150,I25&lt;161),"Superior","Pending"))))))</f>
        <v>Satisfactory</v>
      </c>
      <c r="J24" s="174"/>
      <c r="K24" s="175"/>
    </row>
    <row r="25" spans="2:11" ht="16" customHeight="1" thickBot="1" x14ac:dyDescent="0.4">
      <c r="B25" s="211"/>
      <c r="C25" s="210"/>
      <c r="D25" s="165" t="s">
        <v>48</v>
      </c>
      <c r="E25" s="166"/>
      <c r="F25" s="166"/>
      <c r="G25" s="166"/>
      <c r="H25" s="166"/>
      <c r="I25" s="173">
        <f>IF(I23="Satisfactory","90",IF(I23="Marginal","70",IF(I23="Unsatisfactory","50",IF(AND(I21&gt;130,I22="130"),I22,IF(AND(I22="130",I21&lt;"131"),I21,IF(I22="160",I21,""))))))</f>
        <v>100</v>
      </c>
      <c r="J25" s="174"/>
      <c r="K25" s="175"/>
    </row>
    <row r="26" spans="2:11" ht="16" customHeight="1" thickBot="1" x14ac:dyDescent="0.4">
      <c r="B26" s="225" t="s">
        <v>49</v>
      </c>
      <c r="C26" s="226"/>
      <c r="D26" s="226"/>
      <c r="E26" s="226"/>
      <c r="F26" s="226"/>
      <c r="G26" s="226"/>
      <c r="H26" s="226"/>
      <c r="I26" s="226"/>
      <c r="J26" s="226"/>
      <c r="K26" s="227"/>
    </row>
    <row r="27" spans="2:11" ht="16" customHeight="1" thickBot="1" x14ac:dyDescent="0.4">
      <c r="B27" s="228" t="s">
        <v>50</v>
      </c>
      <c r="C27" s="229"/>
      <c r="D27" s="229"/>
      <c r="E27" s="229"/>
      <c r="F27" s="229"/>
      <c r="G27" s="229"/>
      <c r="H27" s="229"/>
      <c r="I27" s="229"/>
      <c r="J27" s="229"/>
      <c r="K27" s="230"/>
    </row>
    <row r="28" spans="2:11" ht="16" thickBot="1" x14ac:dyDescent="0.4">
      <c r="B28" s="197" t="s">
        <v>51</v>
      </c>
      <c r="C28" s="198"/>
      <c r="D28" s="199" t="s">
        <v>52</v>
      </c>
      <c r="E28" s="200"/>
      <c r="F28" s="201" t="s">
        <v>53</v>
      </c>
      <c r="G28" s="202"/>
      <c r="H28" s="203" t="s">
        <v>54</v>
      </c>
      <c r="I28" s="204"/>
      <c r="J28" s="205" t="s">
        <v>55</v>
      </c>
      <c r="K28" s="206"/>
    </row>
    <row r="29" spans="2:11" ht="16" thickBot="1" x14ac:dyDescent="0.4">
      <c r="B29" s="193">
        <v>50</v>
      </c>
      <c r="C29" s="194"/>
      <c r="D29" s="195">
        <v>70</v>
      </c>
      <c r="E29" s="194"/>
      <c r="F29" s="195" t="s">
        <v>56</v>
      </c>
      <c r="G29" s="194"/>
      <c r="H29" s="195" t="s">
        <v>57</v>
      </c>
      <c r="I29" s="194"/>
      <c r="J29" s="195" t="s">
        <v>58</v>
      </c>
      <c r="K29" s="196"/>
    </row>
    <row r="30" spans="2:11" x14ac:dyDescent="0.35">
      <c r="B30" s="12"/>
      <c r="C30" s="13"/>
      <c r="D30" s="12"/>
      <c r="E30" s="13"/>
      <c r="F30" s="12"/>
      <c r="G30" s="13"/>
      <c r="H30" s="12"/>
      <c r="I30" s="13"/>
      <c r="J30" s="12"/>
      <c r="K30" s="13"/>
    </row>
    <row r="31" spans="2:11" ht="15.65" customHeight="1" x14ac:dyDescent="0.35">
      <c r="B31" s="207" t="s">
        <v>59</v>
      </c>
      <c r="C31" s="208"/>
      <c r="D31" s="208"/>
      <c r="E31" s="208"/>
      <c r="F31" s="208"/>
      <c r="G31" s="208"/>
      <c r="H31" s="208"/>
      <c r="I31" s="208"/>
      <c r="J31" s="208"/>
      <c r="K31" s="208"/>
    </row>
    <row r="32" spans="2:11" x14ac:dyDescent="0.35">
      <c r="B32" s="208"/>
      <c r="C32" s="208"/>
      <c r="D32" s="208"/>
      <c r="E32" s="208"/>
      <c r="F32" s="208"/>
      <c r="G32" s="208"/>
      <c r="H32" s="208"/>
      <c r="I32" s="208"/>
      <c r="J32" s="208"/>
      <c r="K32" s="208"/>
    </row>
    <row r="33" spans="2:11" x14ac:dyDescent="0.35">
      <c r="B33" s="208"/>
      <c r="C33" s="208"/>
      <c r="D33" s="208"/>
      <c r="E33" s="208"/>
      <c r="F33" s="208"/>
      <c r="G33" s="208"/>
      <c r="H33" s="208"/>
      <c r="I33" s="208"/>
      <c r="J33" s="208"/>
      <c r="K33" s="208"/>
    </row>
    <row r="34" spans="2:11" x14ac:dyDescent="0.35">
      <c r="B34" s="208"/>
      <c r="C34" s="208"/>
      <c r="D34" s="208"/>
      <c r="E34" s="208"/>
      <c r="F34" s="208"/>
      <c r="G34" s="208"/>
      <c r="H34" s="208"/>
      <c r="I34" s="208"/>
      <c r="J34" s="208"/>
      <c r="K34" s="208"/>
    </row>
    <row r="35" spans="2:11" x14ac:dyDescent="0.35">
      <c r="B35" s="208"/>
      <c r="C35" s="208"/>
      <c r="D35" s="208"/>
      <c r="E35" s="208"/>
      <c r="F35" s="208"/>
      <c r="G35" s="208"/>
      <c r="H35" s="208"/>
      <c r="I35" s="208"/>
      <c r="J35" s="208"/>
      <c r="K35" s="208"/>
    </row>
    <row r="36" spans="2:11" x14ac:dyDescent="0.35">
      <c r="B36" s="208"/>
      <c r="C36" s="208"/>
      <c r="D36" s="208"/>
      <c r="E36" s="208"/>
      <c r="F36" s="208"/>
      <c r="G36" s="208"/>
      <c r="H36" s="208"/>
      <c r="I36" s="208"/>
      <c r="J36" s="208"/>
      <c r="K36" s="208"/>
    </row>
    <row r="37" spans="2:11" x14ac:dyDescent="0.35">
      <c r="B37" s="208"/>
      <c r="C37" s="208"/>
      <c r="D37" s="208"/>
      <c r="E37" s="208"/>
      <c r="F37" s="208"/>
      <c r="G37" s="208"/>
      <c r="H37" s="208"/>
      <c r="I37" s="208"/>
      <c r="J37" s="208"/>
      <c r="K37" s="208"/>
    </row>
    <row r="38" spans="2:11" x14ac:dyDescent="0.35">
      <c r="B38" s="208"/>
      <c r="C38" s="208"/>
      <c r="D38" s="208"/>
      <c r="E38" s="208"/>
      <c r="F38" s="208"/>
      <c r="G38" s="208"/>
      <c r="H38" s="208"/>
      <c r="I38" s="208"/>
      <c r="J38" s="208"/>
      <c r="K38" s="208"/>
    </row>
    <row r="39" spans="2:11" x14ac:dyDescent="0.35">
      <c r="B39" s="208"/>
      <c r="C39" s="208"/>
      <c r="D39" s="208"/>
      <c r="E39" s="208"/>
      <c r="F39" s="208"/>
      <c r="G39" s="208"/>
      <c r="H39" s="208"/>
      <c r="I39" s="208"/>
      <c r="J39" s="208"/>
      <c r="K39" s="208"/>
    </row>
    <row r="40" spans="2:11" x14ac:dyDescent="0.35">
      <c r="B40" s="208"/>
      <c r="C40" s="208"/>
      <c r="D40" s="208"/>
      <c r="E40" s="208"/>
      <c r="F40" s="208"/>
      <c r="G40" s="208"/>
      <c r="H40" s="208"/>
      <c r="I40" s="208"/>
      <c r="J40" s="208"/>
      <c r="K40" s="208"/>
    </row>
    <row r="41" spans="2:11" x14ac:dyDescent="0.35">
      <c r="B41" s="208"/>
      <c r="C41" s="208"/>
      <c r="D41" s="208"/>
      <c r="E41" s="208"/>
      <c r="F41" s="208"/>
      <c r="G41" s="208"/>
      <c r="H41" s="208"/>
      <c r="I41" s="208"/>
      <c r="J41" s="208"/>
      <c r="K41" s="208"/>
    </row>
    <row r="42" spans="2:11" ht="21.65" customHeight="1" x14ac:dyDescent="0.35">
      <c r="B42" s="208"/>
      <c r="C42" s="208"/>
      <c r="D42" s="208"/>
      <c r="E42" s="208"/>
      <c r="F42" s="208"/>
      <c r="G42" s="208"/>
      <c r="H42" s="208"/>
      <c r="I42" s="208"/>
      <c r="J42" s="208"/>
      <c r="K42" s="208"/>
    </row>
  </sheetData>
  <sheetProtection algorithmName="SHA-512" hashValue="jYoVZfBNhg0RJ6OaLBEodIEZzKtaFOrlWcrnZC0EEul5WliWNmsqczEpXu+bMRJBfktonx3S57A80N/PqRJ4zA==" saltValue="ckpvfX6AzE5LCjRIKlo3lw==" spinCount="100000" sheet="1" objects="1" scenarios="1" selectLockedCells="1"/>
  <protectedRanges>
    <protectedRange sqref="J4 D3:D5 I6:I10 E13:E17 G13:G17 I13:I17 K13:K17 I23" name="Scorecard"/>
  </protectedRanges>
  <dataConsolidate/>
  <mergeCells count="56">
    <mergeCell ref="C1:J1"/>
    <mergeCell ref="B2:K2"/>
    <mergeCell ref="G4:I4"/>
    <mergeCell ref="J4:K4"/>
    <mergeCell ref="D11:H11"/>
    <mergeCell ref="I11:K11"/>
    <mergeCell ref="B3:C3"/>
    <mergeCell ref="B4:C4"/>
    <mergeCell ref="B5:C5"/>
    <mergeCell ref="D4:F4"/>
    <mergeCell ref="D3:K3"/>
    <mergeCell ref="D6:H6"/>
    <mergeCell ref="D7:H7"/>
    <mergeCell ref="I9:K9"/>
    <mergeCell ref="I7:K7"/>
    <mergeCell ref="I8:K8"/>
    <mergeCell ref="B31:K42"/>
    <mergeCell ref="B6:C11"/>
    <mergeCell ref="B12:C18"/>
    <mergeCell ref="D12:E12"/>
    <mergeCell ref="F12:G12"/>
    <mergeCell ref="H12:I12"/>
    <mergeCell ref="J12:K12"/>
    <mergeCell ref="D24:H24"/>
    <mergeCell ref="I24:K24"/>
    <mergeCell ref="B19:C25"/>
    <mergeCell ref="D19:H19"/>
    <mergeCell ref="D20:H20"/>
    <mergeCell ref="D22:H22"/>
    <mergeCell ref="D21:H21"/>
    <mergeCell ref="B26:K26"/>
    <mergeCell ref="B27:K27"/>
    <mergeCell ref="B28:C28"/>
    <mergeCell ref="D28:E28"/>
    <mergeCell ref="F28:G28"/>
    <mergeCell ref="H28:I28"/>
    <mergeCell ref="J28:K28"/>
    <mergeCell ref="B29:C29"/>
    <mergeCell ref="D29:E29"/>
    <mergeCell ref="F29:G29"/>
    <mergeCell ref="H29:I29"/>
    <mergeCell ref="J29:K29"/>
    <mergeCell ref="D25:H25"/>
    <mergeCell ref="I19:K19"/>
    <mergeCell ref="D5:K5"/>
    <mergeCell ref="I25:K25"/>
    <mergeCell ref="I6:K6"/>
    <mergeCell ref="D9:H9"/>
    <mergeCell ref="D10:H10"/>
    <mergeCell ref="D23:H23"/>
    <mergeCell ref="I23:K23"/>
    <mergeCell ref="I20:K20"/>
    <mergeCell ref="I22:K22"/>
    <mergeCell ref="I21:K21"/>
    <mergeCell ref="I10:K10"/>
    <mergeCell ref="D8:H8"/>
  </mergeCells>
  <dataValidations count="1">
    <dataValidation type="date" operator="greaterThan" allowBlank="1" showInputMessage="1" showErrorMessage="1" sqref="J4" xr:uid="{38A96844-09A4-494B-916B-A786751E8FB3}">
      <formula1>45231</formula1>
    </dataValidation>
  </dataValidations>
  <pageMargins left="0.25" right="0.25" top="0.75" bottom="0.75" header="0.3" footer="0.3"/>
  <pageSetup orientation="portrait" horizontalDpi="1200" verticalDpi="1200" r:id="rId1"/>
  <drawing r:id="rId2"/>
  <legacyDrawing r:id="rId3"/>
  <oleObjects>
    <mc:AlternateContent xmlns:mc="http://schemas.openxmlformats.org/markup-compatibility/2006">
      <mc:Choice Requires="x14">
        <oleObject progId="Word.Document.12" shapeId="1026" r:id="rId4">
          <objectPr defaultSize="0" autoPict="0" r:id="rId5">
            <anchor moveWithCells="1">
              <from>
                <xdr:col>1</xdr:col>
                <xdr:colOff>0</xdr:colOff>
                <xdr:row>30</xdr:row>
                <xdr:rowOff>12700</xdr:rowOff>
              </from>
              <to>
                <xdr:col>11</xdr:col>
                <xdr:colOff>12700</xdr:colOff>
                <xdr:row>41</xdr:row>
                <xdr:rowOff>190500</xdr:rowOff>
              </to>
            </anchor>
          </objectPr>
        </oleObject>
      </mc:Choice>
      <mc:Fallback>
        <oleObject progId="Word.Document.12" shapeId="1026" r:id="rId4"/>
      </mc:Fallback>
    </mc:AlternateContent>
  </oleObjects>
  <extLst>
    <ext xmlns:x14="http://schemas.microsoft.com/office/spreadsheetml/2009/9/main" uri="{CCE6A557-97BC-4b89-ADB6-D9C93CAAB3DF}">
      <x14:dataValidations xmlns:xm="http://schemas.microsoft.com/office/excel/2006/main" count="5">
        <x14:dataValidation type="list" allowBlank="1" showInputMessage="1" showErrorMessage="1" promptTitle="Select One" xr:uid="{2711D2BB-0615-476A-AF3F-91186B706E16}">
          <x14:formula1>
            <xm:f>Calculations!$A$2:$A$5</xm:f>
          </x14:formula1>
          <xm:sqref>D5:K5</xm:sqref>
        </x14:dataValidation>
        <x14:dataValidation type="list" allowBlank="1" showInputMessage="1" showErrorMessage="1" promptTitle="Select One" xr:uid="{350B5C2C-2679-479D-A29E-5B20346AF858}">
          <x14:formula1>
            <xm:f>Calculations!$D$2:$D$18</xm:f>
          </x14:formula1>
          <xm:sqref>I9:K9</xm:sqref>
        </x14:dataValidation>
        <x14:dataValidation type="list" allowBlank="1" showInputMessage="1" showErrorMessage="1" xr:uid="{04132F7B-FDAD-419D-8FD5-791AC3014B34}">
          <x14:formula1>
            <xm:f>Calculations!$F$2:$F$5</xm:f>
          </x14:formula1>
          <xm:sqref>I23:K23</xm:sqref>
        </x14:dataValidation>
        <x14:dataValidation type="list" showInputMessage="1" showErrorMessage="1" promptTitle="Select One" xr:uid="{97B4AA0B-441F-448B-9B52-DC2D248F5996}">
          <x14:formula1>
            <xm:f>Calculations!$D$2:$D$18</xm:f>
          </x14:formula1>
          <xm:sqref>I6:K6</xm:sqref>
        </x14:dataValidation>
        <x14:dataValidation type="list" allowBlank="1" showInputMessage="1" showErrorMessage="1" promptTitle="Select One" xr:uid="{5607E2E7-ED8B-4776-916B-E2E95F08BDBA}">
          <x14:formula1>
            <xm:f>Calculations!$D$2:$D$48</xm:f>
          </x14:formula1>
          <xm:sqref>I10:K10 I8:K8 I7:K7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ABB3A-F520-4D53-8ECB-941582FEA5BC}">
  <sheetPr>
    <tabColor rgb="FF00B050"/>
  </sheetPr>
  <dimension ref="A1:M216"/>
  <sheetViews>
    <sheetView zoomScaleNormal="100" zoomScaleSheetLayoutView="90" workbookViewId="0">
      <pane ySplit="1" topLeftCell="A2" activePane="bottomLeft" state="frozen"/>
      <selection activeCell="C1" sqref="C1"/>
      <selection pane="bottomLeft" activeCell="H1" sqref="H1:H1048576"/>
    </sheetView>
  </sheetViews>
  <sheetFormatPr defaultColWidth="8.7265625" defaultRowHeight="14.5" x14ac:dyDescent="0.35"/>
  <cols>
    <col min="1" max="1" width="8.26953125" style="23" customWidth="1"/>
    <col min="2" max="2" width="7.81640625" style="82" customWidth="1"/>
    <col min="3" max="3" width="16.81640625" style="15" customWidth="1"/>
    <col min="4" max="4" width="6.81640625" style="29" customWidth="1"/>
    <col min="5" max="5" width="5.54296875" style="30" customWidth="1"/>
    <col min="6" max="7" width="5.1796875" style="30" customWidth="1"/>
    <col min="8" max="8" width="6.54296875" style="73" hidden="1" customWidth="1"/>
    <col min="9" max="9" width="4.1796875" style="31" customWidth="1"/>
    <col min="10" max="10" width="84.81640625" style="15" customWidth="1"/>
    <col min="11" max="11" width="48.81640625" customWidth="1"/>
    <col min="12" max="12" width="54.453125" style="146" customWidth="1"/>
    <col min="13" max="13" width="8.7265625" style="101" hidden="1" customWidth="1"/>
  </cols>
  <sheetData>
    <row r="1" spans="1:13" s="142" customFormat="1" ht="22" thickTop="1" thickBot="1" x14ac:dyDescent="0.4">
      <c r="A1" s="137" t="s">
        <v>70</v>
      </c>
      <c r="B1" s="137" t="s">
        <v>64</v>
      </c>
      <c r="C1" s="138" t="s">
        <v>71</v>
      </c>
      <c r="D1" s="139" t="s">
        <v>199</v>
      </c>
      <c r="E1" s="32" t="s">
        <v>66</v>
      </c>
      <c r="F1" s="32" t="s">
        <v>68</v>
      </c>
      <c r="G1" s="32" t="s">
        <v>140</v>
      </c>
      <c r="H1" s="68" t="s">
        <v>139</v>
      </c>
      <c r="I1" s="32" t="s">
        <v>190</v>
      </c>
      <c r="J1" s="140" t="s">
        <v>73</v>
      </c>
      <c r="K1" s="140" t="s">
        <v>75</v>
      </c>
      <c r="L1" s="143" t="s">
        <v>143</v>
      </c>
      <c r="M1" s="141"/>
    </row>
    <row r="2" spans="1:13" ht="29.5" thickTop="1" thickBot="1" x14ac:dyDescent="0.4">
      <c r="A2" s="268" t="str">
        <f>IF(COUNTIF(H2:H7, 3) &gt; 0, "No", IF(COUNTIF(H2:H7, 2) + COUNTIF(H2:H7, 4) = ROWS(H2:H7), "Yes", "Pending"))</f>
        <v>Pending</v>
      </c>
      <c r="B2" s="279" t="s">
        <v>142</v>
      </c>
      <c r="C2" s="281" t="s">
        <v>72</v>
      </c>
      <c r="D2" s="47"/>
      <c r="E2" s="33"/>
      <c r="F2" s="33"/>
      <c r="G2" s="33"/>
      <c r="H2" s="67">
        <v>1</v>
      </c>
      <c r="I2" s="34" t="str">
        <f t="shared" ref="I2:I7" si="0">IF(COUNTIF($H$2:$H$7,3)&gt;0,"Yes","No")</f>
        <v>No</v>
      </c>
      <c r="J2" s="62" t="s">
        <v>76</v>
      </c>
      <c r="K2" s="284" t="s">
        <v>219</v>
      </c>
      <c r="L2" s="269"/>
    </row>
    <row r="3" spans="1:13" ht="29.5" thickTop="1" thickBot="1" x14ac:dyDescent="0.4">
      <c r="A3" s="268"/>
      <c r="B3" s="280"/>
      <c r="C3" s="281"/>
      <c r="D3" s="83"/>
      <c r="E3" s="45"/>
      <c r="F3" s="45"/>
      <c r="G3" s="45"/>
      <c r="H3" s="84">
        <v>1</v>
      </c>
      <c r="I3" s="85" t="str">
        <f t="shared" si="0"/>
        <v>No</v>
      </c>
      <c r="J3" s="86" t="s">
        <v>189</v>
      </c>
      <c r="K3" s="284"/>
      <c r="L3" s="269"/>
    </row>
    <row r="4" spans="1:13" ht="253.5" thickTop="1" thickBot="1" x14ac:dyDescent="0.4">
      <c r="A4" s="268"/>
      <c r="B4" s="280"/>
      <c r="C4" s="282"/>
      <c r="D4" s="93"/>
      <c r="E4" s="94"/>
      <c r="F4" s="94"/>
      <c r="G4" s="94"/>
      <c r="H4" s="100">
        <v>1</v>
      </c>
      <c r="I4" s="95" t="str">
        <f t="shared" si="0"/>
        <v>No</v>
      </c>
      <c r="J4" s="77" t="s">
        <v>191</v>
      </c>
      <c r="K4" s="285"/>
      <c r="L4" s="269"/>
    </row>
    <row r="5" spans="1:13" ht="45" customHeight="1" thickTop="1" thickBot="1" x14ac:dyDescent="0.4">
      <c r="A5" s="268"/>
      <c r="B5" s="280"/>
      <c r="C5" s="283"/>
      <c r="D5" s="87"/>
      <c r="E5" s="88"/>
      <c r="F5" s="89"/>
      <c r="G5" s="89"/>
      <c r="H5" s="90">
        <v>1</v>
      </c>
      <c r="I5" s="91" t="str">
        <f t="shared" si="0"/>
        <v>No</v>
      </c>
      <c r="J5" s="92" t="s">
        <v>77</v>
      </c>
      <c r="K5" s="284"/>
      <c r="L5" s="269"/>
    </row>
    <row r="6" spans="1:13" ht="29.5" thickTop="1" thickBot="1" x14ac:dyDescent="0.4">
      <c r="A6" s="268"/>
      <c r="B6" s="280"/>
      <c r="C6" s="283"/>
      <c r="D6" s="48"/>
      <c r="E6" s="33"/>
      <c r="F6" s="33"/>
      <c r="G6" s="33"/>
      <c r="H6" s="67">
        <v>1</v>
      </c>
      <c r="I6" s="34" t="str">
        <f t="shared" si="0"/>
        <v>No</v>
      </c>
      <c r="J6" s="62" t="s">
        <v>74</v>
      </c>
      <c r="K6" s="284"/>
      <c r="L6" s="269"/>
    </row>
    <row r="7" spans="1:13" ht="126" customHeight="1" thickTop="1" thickBot="1" x14ac:dyDescent="0.4">
      <c r="A7" s="268"/>
      <c r="B7" s="280"/>
      <c r="C7" s="283"/>
      <c r="D7" s="48"/>
      <c r="E7" s="33"/>
      <c r="F7" s="33"/>
      <c r="G7" s="33"/>
      <c r="H7" s="67">
        <v>1</v>
      </c>
      <c r="I7" s="34" t="str">
        <f t="shared" si="0"/>
        <v>No</v>
      </c>
      <c r="J7" s="62" t="s">
        <v>182</v>
      </c>
      <c r="K7" s="284"/>
      <c r="L7" s="270"/>
    </row>
    <row r="8" spans="1:13" ht="107.5" customHeight="1" thickTop="1" thickBot="1" x14ac:dyDescent="0.4">
      <c r="A8" s="273" t="str">
        <f>IF(COUNTIF(H8:H12, 3) &gt; 0, "No", IF(COUNTIF(H8:H12, 2) + COUNTIF(H8:H12, 4) = ROWS(H8:H12), "Yes", "Pending"))</f>
        <v>Pending</v>
      </c>
      <c r="B8" s="275" t="s">
        <v>78</v>
      </c>
      <c r="C8" s="277" t="s">
        <v>132</v>
      </c>
      <c r="D8" s="49"/>
      <c r="E8" s="36"/>
      <c r="F8" s="36"/>
      <c r="G8" s="36"/>
      <c r="H8" s="69">
        <v>1</v>
      </c>
      <c r="I8" s="37" t="str">
        <f>IF(COUNTIF($H$8:$H$12,3)&gt;0,"Yes","No")</f>
        <v>No</v>
      </c>
      <c r="J8" s="63" t="s">
        <v>81</v>
      </c>
      <c r="K8" s="271" t="s">
        <v>253</v>
      </c>
      <c r="L8" s="147"/>
    </row>
    <row r="9" spans="1:13" ht="30.75" customHeight="1" thickTop="1" thickBot="1" x14ac:dyDescent="0.4">
      <c r="A9" s="274"/>
      <c r="B9" s="276"/>
      <c r="C9" s="278"/>
      <c r="D9" s="50"/>
      <c r="E9" s="36"/>
      <c r="F9" s="36"/>
      <c r="G9" s="36"/>
      <c r="H9" s="69">
        <f>IF($H$36=3, 3, M9)</f>
        <v>1</v>
      </c>
      <c r="I9" s="37" t="str">
        <f>IF(COUNTIF($H$8:$H$12,3)&gt;0,"Yes","No")</f>
        <v>No</v>
      </c>
      <c r="J9" s="114" t="s">
        <v>250</v>
      </c>
      <c r="K9" s="272"/>
      <c r="L9" s="151" t="s">
        <v>200</v>
      </c>
      <c r="M9" s="101">
        <v>1</v>
      </c>
    </row>
    <row r="10" spans="1:13" ht="46.5" customHeight="1" thickTop="1" thickBot="1" x14ac:dyDescent="0.4">
      <c r="A10" s="274"/>
      <c r="B10" s="276"/>
      <c r="C10" s="278"/>
      <c r="D10" s="50"/>
      <c r="E10" s="36"/>
      <c r="F10" s="36"/>
      <c r="G10" s="36"/>
      <c r="H10" s="69">
        <f>IF(OR($H$17=3, $H$13=3), 3, M10)</f>
        <v>1</v>
      </c>
      <c r="I10" s="37" t="str">
        <f>IF(COUNTIF($H$8:$H$12,3)&gt;0,"Yes","No")</f>
        <v>No</v>
      </c>
      <c r="J10" s="163" t="s">
        <v>251</v>
      </c>
      <c r="K10" s="272"/>
      <c r="L10" s="148" t="str">
        <f>IF(H36=3, "(NE-2b) MS-3a Auto-Link Enabled: SMO failed to ensure annual self-inspection certifications were submitted to DCSA.", "")</f>
        <v/>
      </c>
      <c r="M10" s="101">
        <v>1</v>
      </c>
    </row>
    <row r="11" spans="1:13" ht="49.5" customHeight="1" thickTop="1" thickBot="1" x14ac:dyDescent="0.4">
      <c r="A11" s="274"/>
      <c r="B11" s="276"/>
      <c r="C11" s="278"/>
      <c r="D11" s="50"/>
      <c r="E11" s="36"/>
      <c r="F11" s="36"/>
      <c r="G11" s="36"/>
      <c r="H11" s="69">
        <v>1</v>
      </c>
      <c r="I11" s="37" t="str">
        <f>IF(COUNTIF($H$8:$H$12,3)&gt;0,"Yes","No")</f>
        <v>No</v>
      </c>
      <c r="J11" s="163" t="s">
        <v>252</v>
      </c>
      <c r="K11" s="272"/>
      <c r="L11" s="148" t="str">
        <f>IF(H13=3, "(NE-2c) NE-3a Auto-Link Enabled: FSO failed to ensure written security procedures were documented when required by DCSA.", "")</f>
        <v/>
      </c>
    </row>
    <row r="12" spans="1:13" ht="41.5" customHeight="1" thickTop="1" thickBot="1" x14ac:dyDescent="0.4">
      <c r="A12" s="274"/>
      <c r="B12" s="276"/>
      <c r="C12" s="278"/>
      <c r="D12" s="50"/>
      <c r="E12" s="36"/>
      <c r="F12" s="36"/>
      <c r="G12" s="36"/>
      <c r="H12" s="69">
        <v>1</v>
      </c>
      <c r="I12" s="37" t="str">
        <f>IF(COUNTIF($H$8:$H$12,3)&gt;0,"Yes","No")</f>
        <v>No</v>
      </c>
      <c r="J12" s="114" t="s">
        <v>181</v>
      </c>
      <c r="K12" s="272"/>
      <c r="L12" s="149" t="str">
        <f>IF(H17=3, "(NE-2c) NE-4a Auto-Link Enabled: FSO failed to ensure formal self-inspections were conducted at least annually.", "")</f>
        <v/>
      </c>
    </row>
    <row r="13" spans="1:13" ht="105" customHeight="1" thickTop="1" thickBot="1" x14ac:dyDescent="0.4">
      <c r="A13" s="268" t="str">
        <f>IF(COUNTIF(H13:H16, 3) &gt; 0, "No", IF(COUNTIF(H13:H16, 2) + COUNTIF(H13:H16, 4) = ROWS(H13:H16), "Yes", "Pending"))</f>
        <v>Pending</v>
      </c>
      <c r="B13" s="301" t="s">
        <v>27</v>
      </c>
      <c r="C13" s="299" t="s">
        <v>79</v>
      </c>
      <c r="D13" s="51"/>
      <c r="E13" s="33"/>
      <c r="F13" s="33"/>
      <c r="G13" s="33"/>
      <c r="H13" s="67">
        <v>1</v>
      </c>
      <c r="I13" s="34" t="str">
        <f>IF(COUNTIF($H$13:$H$16,3)&gt;0,"Yes","No")</f>
        <v>No</v>
      </c>
      <c r="J13" s="62" t="s">
        <v>249</v>
      </c>
      <c r="K13" s="297" t="s">
        <v>254</v>
      </c>
      <c r="L13" s="304"/>
    </row>
    <row r="14" spans="1:13" ht="43.5" thickTop="1" thickBot="1" x14ac:dyDescent="0.4">
      <c r="A14" s="303"/>
      <c r="B14" s="302"/>
      <c r="C14" s="300"/>
      <c r="D14" s="52"/>
      <c r="E14" s="33"/>
      <c r="F14" s="33"/>
      <c r="G14" s="33"/>
      <c r="H14" s="67">
        <v>1</v>
      </c>
      <c r="I14" s="34" t="str">
        <f>IF(COUNTIF($H$13:$H$16,3)&gt;0,"Yes","No")</f>
        <v>No</v>
      </c>
      <c r="J14" s="62" t="s">
        <v>82</v>
      </c>
      <c r="K14" s="298"/>
      <c r="L14" s="305"/>
    </row>
    <row r="15" spans="1:13" ht="29.5" thickTop="1" thickBot="1" x14ac:dyDescent="0.4">
      <c r="A15" s="303"/>
      <c r="B15" s="302"/>
      <c r="C15" s="300"/>
      <c r="D15" s="52"/>
      <c r="E15" s="33"/>
      <c r="F15" s="33"/>
      <c r="G15" s="33"/>
      <c r="H15" s="67">
        <v>1</v>
      </c>
      <c r="I15" s="34" t="str">
        <f>IF(COUNTIF($H$13:$H$16,3)&gt;0,"Yes","No")</f>
        <v>No</v>
      </c>
      <c r="J15" s="62" t="s">
        <v>87</v>
      </c>
      <c r="K15" s="298"/>
      <c r="L15" s="151" t="s">
        <v>200</v>
      </c>
    </row>
    <row r="16" spans="1:13" ht="96" customHeight="1" thickTop="1" thickBot="1" x14ac:dyDescent="0.4">
      <c r="A16" s="303"/>
      <c r="B16" s="302"/>
      <c r="C16" s="300"/>
      <c r="D16" s="52"/>
      <c r="E16" s="33"/>
      <c r="F16" s="33"/>
      <c r="G16" s="33"/>
      <c r="H16" s="67">
        <v>1</v>
      </c>
      <c r="I16" s="34" t="str">
        <f>IF(COUNTIF($H$13:$H$16,3)&gt;0,"Yes","No")</f>
        <v>No</v>
      </c>
      <c r="J16" s="64" t="s">
        <v>88</v>
      </c>
      <c r="K16" s="298"/>
      <c r="L16" s="150" t="str">
        <f>IF(H13=3, "(NE-3a) Auto-Link Enabled (impacting NE-2c): FSO failed to perform all required duties and responsibilities (i.e., ensure written procedures were documented when required by DCSA).", "")</f>
        <v/>
      </c>
    </row>
    <row r="17" spans="1:12" ht="29" thickTop="1" thickBot="1" x14ac:dyDescent="0.4">
      <c r="A17" s="273" t="str">
        <f>IF(COUNTIF(H17:H26, 3) &gt; 0, "No", IF(COUNTIF(H17:H26, 2) + COUNTIF(H17:H26, 4) = ROWS(H17:H26), "Yes", "Pending"))</f>
        <v>Pending</v>
      </c>
      <c r="B17" s="291" t="s">
        <v>31</v>
      </c>
      <c r="C17" s="289" t="s">
        <v>80</v>
      </c>
      <c r="D17" s="53"/>
      <c r="E17" s="40"/>
      <c r="F17" s="40"/>
      <c r="G17" s="40"/>
      <c r="H17" s="69">
        <v>1</v>
      </c>
      <c r="I17" s="37" t="str">
        <f t="shared" ref="I17:I26" si="1">IF(COUNTIF($H$17:$H$26,3)&gt;0,"Yes","No")</f>
        <v>No</v>
      </c>
      <c r="J17" s="65" t="s">
        <v>261</v>
      </c>
      <c r="K17" s="286" t="s">
        <v>255</v>
      </c>
      <c r="L17" s="295"/>
    </row>
    <row r="18" spans="1:12" ht="170.25" customHeight="1" thickTop="1" thickBot="1" x14ac:dyDescent="0.4">
      <c r="A18" s="274"/>
      <c r="B18" s="276"/>
      <c r="C18" s="290"/>
      <c r="D18" s="54"/>
      <c r="E18" s="40"/>
      <c r="F18" s="40"/>
      <c r="G18" s="41"/>
      <c r="H18" s="69">
        <v>1</v>
      </c>
      <c r="I18" s="37" t="str">
        <f t="shared" si="1"/>
        <v>No</v>
      </c>
      <c r="J18" s="65" t="s">
        <v>192</v>
      </c>
      <c r="K18" s="287"/>
      <c r="L18" s="296"/>
    </row>
    <row r="19" spans="1:12" ht="29" thickTop="1" thickBot="1" x14ac:dyDescent="0.4">
      <c r="A19" s="274"/>
      <c r="B19" s="276"/>
      <c r="C19" s="290"/>
      <c r="D19" s="54"/>
      <c r="E19" s="40"/>
      <c r="F19" s="41"/>
      <c r="H19" s="69">
        <v>1</v>
      </c>
      <c r="I19" s="37" t="str">
        <f t="shared" si="1"/>
        <v>No</v>
      </c>
      <c r="J19" s="65" t="s">
        <v>83</v>
      </c>
      <c r="K19" s="287"/>
      <c r="L19" s="296"/>
    </row>
    <row r="20" spans="1:12" ht="29" thickTop="1" thickBot="1" x14ac:dyDescent="0.4">
      <c r="A20" s="274"/>
      <c r="B20" s="276"/>
      <c r="C20" s="290"/>
      <c r="D20" s="54"/>
      <c r="E20" s="40"/>
      <c r="F20" s="41"/>
      <c r="G20" s="40"/>
      <c r="H20" s="69">
        <v>1</v>
      </c>
      <c r="I20" s="37" t="str">
        <f t="shared" si="1"/>
        <v>No</v>
      </c>
      <c r="J20" s="65" t="s">
        <v>84</v>
      </c>
      <c r="K20" s="287"/>
      <c r="L20" s="296"/>
    </row>
    <row r="21" spans="1:12" ht="29" thickTop="1" thickBot="1" x14ac:dyDescent="0.4">
      <c r="A21" s="274"/>
      <c r="B21" s="276"/>
      <c r="C21" s="290"/>
      <c r="D21" s="54"/>
      <c r="E21" s="40"/>
      <c r="F21" s="40"/>
      <c r="G21" s="40"/>
      <c r="H21" s="69">
        <v>1</v>
      </c>
      <c r="I21" s="37" t="str">
        <f t="shared" si="1"/>
        <v>No</v>
      </c>
      <c r="J21" s="65" t="s">
        <v>89</v>
      </c>
      <c r="K21" s="287"/>
      <c r="L21" s="296"/>
    </row>
    <row r="22" spans="1:12" ht="29" thickTop="1" thickBot="1" x14ac:dyDescent="0.4">
      <c r="A22" s="274"/>
      <c r="B22" s="276"/>
      <c r="C22" s="290"/>
      <c r="D22" s="54"/>
      <c r="E22" s="40"/>
      <c r="F22" s="40"/>
      <c r="G22" s="40"/>
      <c r="H22" s="69">
        <v>1</v>
      </c>
      <c r="I22" s="37" t="str">
        <f t="shared" si="1"/>
        <v>No</v>
      </c>
      <c r="J22" s="65" t="s">
        <v>85</v>
      </c>
      <c r="K22" s="287"/>
      <c r="L22" s="296"/>
    </row>
    <row r="23" spans="1:12" ht="29" thickTop="1" thickBot="1" x14ac:dyDescent="0.4">
      <c r="A23" s="274"/>
      <c r="B23" s="276"/>
      <c r="C23" s="290"/>
      <c r="D23" s="54"/>
      <c r="E23" s="40"/>
      <c r="F23" s="40"/>
      <c r="G23" s="40"/>
      <c r="H23" s="69">
        <v>1</v>
      </c>
      <c r="I23" s="37" t="str">
        <f t="shared" si="1"/>
        <v>No</v>
      </c>
      <c r="J23" s="65" t="s">
        <v>90</v>
      </c>
      <c r="K23" s="288"/>
      <c r="L23" s="151" t="s">
        <v>200</v>
      </c>
    </row>
    <row r="24" spans="1:12" ht="57" thickTop="1" thickBot="1" x14ac:dyDescent="0.4">
      <c r="A24" s="274"/>
      <c r="B24" s="276"/>
      <c r="C24" s="290"/>
      <c r="D24" s="54"/>
      <c r="E24" s="40"/>
      <c r="F24" s="40"/>
      <c r="G24" s="40"/>
      <c r="H24" s="69">
        <v>1</v>
      </c>
      <c r="I24" s="37" t="str">
        <f t="shared" si="1"/>
        <v>No</v>
      </c>
      <c r="J24" s="65" t="s">
        <v>133</v>
      </c>
      <c r="K24" s="288"/>
      <c r="L24" s="292" t="str">
        <f>IF(H17=3, "(NE-4a) Auto-Link Enabled (impacting NE-2c): FSO failed to perform all required duties and responsibilities (i.e., ensure formal self-inspections were conducted at least annually).", "")</f>
        <v/>
      </c>
    </row>
    <row r="25" spans="1:12" ht="34" customHeight="1" thickTop="1" thickBot="1" x14ac:dyDescent="0.4">
      <c r="A25" s="274"/>
      <c r="B25" s="276"/>
      <c r="C25" s="290"/>
      <c r="D25" s="54"/>
      <c r="E25" s="40"/>
      <c r="F25" s="40"/>
      <c r="G25" s="40"/>
      <c r="H25" s="69">
        <v>1</v>
      </c>
      <c r="I25" s="37" t="str">
        <f t="shared" si="1"/>
        <v>No</v>
      </c>
      <c r="J25" s="65" t="s">
        <v>193</v>
      </c>
      <c r="K25" s="288"/>
      <c r="L25" s="293"/>
    </row>
    <row r="26" spans="1:12" ht="29" thickTop="1" thickBot="1" x14ac:dyDescent="0.4">
      <c r="A26" s="274"/>
      <c r="B26" s="276"/>
      <c r="C26" s="290"/>
      <c r="D26" s="54"/>
      <c r="E26" s="40"/>
      <c r="F26" s="40"/>
      <c r="G26" s="40"/>
      <c r="H26" s="69">
        <v>1</v>
      </c>
      <c r="I26" s="37" t="str">
        <f t="shared" si="1"/>
        <v>No</v>
      </c>
      <c r="J26" s="65" t="s">
        <v>194</v>
      </c>
      <c r="K26" s="288"/>
      <c r="L26" s="294"/>
    </row>
    <row r="27" spans="1:12" ht="29.5" thickTop="1" thickBot="1" x14ac:dyDescent="0.4">
      <c r="A27" s="268" t="str">
        <f>IF(COUNTIF(H27:H29, 3) &gt; 0, "No", IF(COUNTIF(H27:H29, 2) + COUNTIF(H27:H29, 4) = ROWS(H27:H29), "Yes", "Pending"))</f>
        <v>Pending</v>
      </c>
      <c r="B27" s="301" t="s">
        <v>35</v>
      </c>
      <c r="C27" s="281" t="s">
        <v>134</v>
      </c>
      <c r="D27" s="47"/>
      <c r="E27" s="33"/>
      <c r="F27" s="33"/>
      <c r="G27" s="33"/>
      <c r="H27" s="67">
        <v>1</v>
      </c>
      <c r="I27" s="34" t="str">
        <f>IF(COUNTIF($H$27:$H$29,3)&gt;0,"Yes","No")</f>
        <v>No</v>
      </c>
      <c r="J27" s="62" t="s">
        <v>183</v>
      </c>
      <c r="K27" s="312" t="s">
        <v>244</v>
      </c>
      <c r="L27" s="314"/>
    </row>
    <row r="28" spans="1:12" ht="29.5" thickTop="1" thickBot="1" x14ac:dyDescent="0.4">
      <c r="A28" s="303"/>
      <c r="B28" s="302"/>
      <c r="C28" s="311"/>
      <c r="D28" s="55"/>
      <c r="E28" s="33"/>
      <c r="F28" s="45"/>
      <c r="G28" s="74"/>
      <c r="H28" s="67">
        <v>1</v>
      </c>
      <c r="I28" s="34" t="str">
        <f>IF(COUNTIF($H$27:$H$29,3)&gt;0,"Yes","No")</f>
        <v>No</v>
      </c>
      <c r="J28" s="62" t="s">
        <v>86</v>
      </c>
      <c r="K28" s="313"/>
      <c r="L28" s="315"/>
    </row>
    <row r="29" spans="1:12" ht="334.5" customHeight="1" thickTop="1" thickBot="1" x14ac:dyDescent="0.4">
      <c r="A29" s="303"/>
      <c r="B29" s="302"/>
      <c r="C29" s="311"/>
      <c r="D29" s="55"/>
      <c r="E29" s="33"/>
      <c r="F29" s="33"/>
      <c r="G29" s="35"/>
      <c r="H29" s="70">
        <v>1</v>
      </c>
      <c r="I29" s="34" t="str">
        <f>IF(COUNTIF($H$27:$H$29,3)&gt;0,"Yes","No")</f>
        <v>No</v>
      </c>
      <c r="J29" s="64" t="s">
        <v>243</v>
      </c>
      <c r="K29" s="313"/>
      <c r="L29" s="315"/>
    </row>
    <row r="30" spans="1:12" ht="29" thickTop="1" thickBot="1" x14ac:dyDescent="0.4">
      <c r="A30" s="273" t="str">
        <f>IF(COUNTIF(H30:H31, 3) &gt; 0, "No", IF(COUNTIF(H30:H31, 2) + COUNTIF(H30:H31, 4) = ROWS(H30:H31), "Yes", "Pending"))</f>
        <v>Pending</v>
      </c>
      <c r="B30" s="291" t="s">
        <v>20</v>
      </c>
      <c r="C30" s="289" t="s">
        <v>135</v>
      </c>
      <c r="D30" s="53"/>
      <c r="E30" s="40"/>
      <c r="F30" s="75"/>
      <c r="G30" s="76"/>
      <c r="H30" s="71">
        <v>1</v>
      </c>
      <c r="I30" s="37" t="str">
        <f>IF(COUNTIF($H$30:$H$31,3)&gt;0,"Yes","No")</f>
        <v>No</v>
      </c>
      <c r="J30" s="65" t="s">
        <v>141</v>
      </c>
      <c r="K30" s="286" t="s">
        <v>256</v>
      </c>
      <c r="L30" s="309"/>
    </row>
    <row r="31" spans="1:12" ht="324.75" customHeight="1" thickTop="1" thickBot="1" x14ac:dyDescent="0.4">
      <c r="A31" s="274"/>
      <c r="B31" s="307"/>
      <c r="C31" s="306"/>
      <c r="D31" s="56"/>
      <c r="E31" s="43"/>
      <c r="F31" s="43"/>
      <c r="G31" s="46"/>
      <c r="H31" s="69">
        <v>1</v>
      </c>
      <c r="I31" s="37" t="str">
        <f>IF(COUNTIF($H$30:$H$31,3)&gt;0,"Yes","No")</f>
        <v>No</v>
      </c>
      <c r="J31" s="65" t="s">
        <v>242</v>
      </c>
      <c r="K31" s="308"/>
      <c r="L31" s="310"/>
    </row>
    <row r="32" spans="1:12" ht="105.75" customHeight="1" thickTop="1" thickBot="1" x14ac:dyDescent="0.4">
      <c r="A32" s="268" t="str">
        <f>IF(COUNTIF(H32:H33, 3) &gt; 0, "No", IF(COUNTIF(H32:H33, 2) + COUNTIF(H32:H33, 4) = ROWS(H32:H33), "Yes", "Pending"))</f>
        <v>Pending</v>
      </c>
      <c r="B32" s="301" t="s">
        <v>24</v>
      </c>
      <c r="C32" s="299" t="s">
        <v>136</v>
      </c>
      <c r="D32" s="51"/>
      <c r="E32" s="44"/>
      <c r="F32" s="44"/>
      <c r="G32" s="44"/>
      <c r="H32" s="67">
        <v>1</v>
      </c>
      <c r="I32" s="85" t="str">
        <f>IF(COUNTIF($H$32:$H$33,3)&gt;0,"Yes","No")</f>
        <v>No</v>
      </c>
      <c r="J32" s="64" t="s">
        <v>184</v>
      </c>
      <c r="K32" s="312" t="s">
        <v>241</v>
      </c>
      <c r="L32" s="269"/>
    </row>
    <row r="33" spans="1:12" ht="151" customHeight="1" thickTop="1" thickBot="1" x14ac:dyDescent="0.4">
      <c r="A33" s="303"/>
      <c r="B33" s="323"/>
      <c r="C33" s="322"/>
      <c r="D33" s="57"/>
      <c r="E33" s="33"/>
      <c r="F33" s="33"/>
      <c r="G33" s="33"/>
      <c r="H33" s="96">
        <v>1</v>
      </c>
      <c r="I33" s="99" t="str">
        <f>IF(COUNTIF($H$32:$H$33,3)&gt;0,"Yes","No")</f>
        <v>No</v>
      </c>
      <c r="J33" s="97" t="s">
        <v>185</v>
      </c>
      <c r="K33" s="321"/>
      <c r="L33" s="324"/>
    </row>
    <row r="34" spans="1:12" ht="99" thickTop="1" thickBot="1" x14ac:dyDescent="0.4">
      <c r="A34" s="273" t="str">
        <f>IF(COUNTIF(H34:H40, 3) &gt; 0, "No", IF(COUNTIF(H34:H40, 2) + COUNTIF(H34:H40, 4) = ROWS(H34:H40), "Yes", "Pending"))</f>
        <v>Pending</v>
      </c>
      <c r="B34" s="291" t="s">
        <v>28</v>
      </c>
      <c r="C34" s="289" t="s">
        <v>91</v>
      </c>
      <c r="D34" s="53"/>
      <c r="E34" s="40"/>
      <c r="F34" s="40"/>
      <c r="G34" s="40"/>
      <c r="H34" s="69">
        <v>1</v>
      </c>
      <c r="I34" s="98" t="str">
        <f t="shared" ref="I34:I40" si="2">IF(COUNTIF($H$34:$H$40,3)&gt;0,"Yes","No")</f>
        <v>No</v>
      </c>
      <c r="J34" s="65" t="s">
        <v>195</v>
      </c>
      <c r="K34" s="316" t="s">
        <v>257</v>
      </c>
      <c r="L34" s="319"/>
    </row>
    <row r="35" spans="1:12" ht="29.5" thickTop="1" thickBot="1" x14ac:dyDescent="0.4">
      <c r="A35" s="274"/>
      <c r="B35" s="307"/>
      <c r="C35" s="306"/>
      <c r="D35" s="56"/>
      <c r="E35" s="43"/>
      <c r="F35" s="43"/>
      <c r="G35" s="43"/>
      <c r="H35" s="69">
        <v>1</v>
      </c>
      <c r="I35" s="37" t="str">
        <f t="shared" si="2"/>
        <v>No</v>
      </c>
      <c r="J35" s="66" t="s">
        <v>93</v>
      </c>
      <c r="K35" s="317"/>
      <c r="L35" s="320"/>
    </row>
    <row r="36" spans="1:12" ht="20.149999999999999" customHeight="1" thickTop="1" thickBot="1" x14ac:dyDescent="0.4">
      <c r="A36" s="274"/>
      <c r="B36" s="307"/>
      <c r="C36" s="306"/>
      <c r="D36" s="56"/>
      <c r="E36" s="43"/>
      <c r="F36" s="42"/>
      <c r="G36" s="41"/>
      <c r="H36" s="69">
        <v>1</v>
      </c>
      <c r="I36" s="37" t="str">
        <f t="shared" si="2"/>
        <v>No</v>
      </c>
      <c r="J36" s="66" t="s">
        <v>260</v>
      </c>
      <c r="K36" s="317"/>
      <c r="L36" s="320"/>
    </row>
    <row r="37" spans="1:12" ht="19.5" customHeight="1" thickTop="1" thickBot="1" x14ac:dyDescent="0.4">
      <c r="A37" s="274"/>
      <c r="B37" s="307"/>
      <c r="C37" s="306"/>
      <c r="D37" s="56"/>
      <c r="E37" s="43"/>
      <c r="F37" s="43"/>
      <c r="G37" s="41"/>
      <c r="H37" s="72">
        <v>1</v>
      </c>
      <c r="I37" s="37" t="str">
        <f t="shared" si="2"/>
        <v>No</v>
      </c>
      <c r="J37" s="66" t="s">
        <v>94</v>
      </c>
      <c r="K37" s="317"/>
      <c r="L37" s="320"/>
    </row>
    <row r="38" spans="1:12" ht="29.5" thickTop="1" thickBot="1" x14ac:dyDescent="0.4">
      <c r="A38" s="274"/>
      <c r="B38" s="307"/>
      <c r="C38" s="306"/>
      <c r="D38" s="56"/>
      <c r="E38" s="43"/>
      <c r="F38" s="43"/>
      <c r="H38" s="69">
        <v>1</v>
      </c>
      <c r="I38" s="37" t="str">
        <f t="shared" si="2"/>
        <v>No</v>
      </c>
      <c r="J38" s="66" t="s">
        <v>137</v>
      </c>
      <c r="K38" s="317"/>
      <c r="L38" s="151" t="s">
        <v>200</v>
      </c>
    </row>
    <row r="39" spans="1:12" ht="29.5" thickTop="1" thickBot="1" x14ac:dyDescent="0.4">
      <c r="A39" s="274"/>
      <c r="B39" s="307"/>
      <c r="C39" s="306"/>
      <c r="D39" s="56"/>
      <c r="E39" s="43"/>
      <c r="F39" s="43"/>
      <c r="G39" s="43"/>
      <c r="H39" s="69">
        <v>1</v>
      </c>
      <c r="I39" s="37" t="str">
        <f t="shared" si="2"/>
        <v>No</v>
      </c>
      <c r="J39" s="66" t="s">
        <v>138</v>
      </c>
      <c r="K39" s="317"/>
      <c r="L39" s="293" t="str">
        <f>IF(H36=3, "(MS-3a) Auto-Link Enabled (impacting NE-2b): SMO failed to perform all required duties and responsibilities (i.e., annually certify self-inspections).", "")</f>
        <v/>
      </c>
    </row>
    <row r="40" spans="1:12" ht="39.75" customHeight="1" thickTop="1" thickBot="1" x14ac:dyDescent="0.4">
      <c r="A40" s="274"/>
      <c r="B40" s="307"/>
      <c r="C40" s="306"/>
      <c r="D40" s="56"/>
      <c r="E40" s="43"/>
      <c r="F40" s="43"/>
      <c r="G40" s="43"/>
      <c r="H40" s="69">
        <v>1</v>
      </c>
      <c r="I40" s="37" t="str">
        <f t="shared" si="2"/>
        <v>No</v>
      </c>
      <c r="J40" s="164" t="s">
        <v>95</v>
      </c>
      <c r="K40" s="317"/>
      <c r="L40" s="318"/>
    </row>
    <row r="41" spans="1:12" ht="71" thickTop="1" thickBot="1" x14ac:dyDescent="0.4">
      <c r="A41" s="268" t="str">
        <f>IF(COUNTIF(H41:H42, 3) &gt; 0, "No", IF(COUNTIF(H41:H42, 2) + COUNTIF(H41:H42, 4) = ROWS(H41:H42), "Yes", "Pending"))</f>
        <v>Pending</v>
      </c>
      <c r="B41" s="301" t="s">
        <v>32</v>
      </c>
      <c r="C41" s="299" t="s">
        <v>92</v>
      </c>
      <c r="D41" s="51"/>
      <c r="E41" s="44"/>
      <c r="F41" s="44"/>
      <c r="G41" s="44"/>
      <c r="H41" s="67">
        <v>1</v>
      </c>
      <c r="I41" s="34" t="str">
        <f>IF(COUNTIF($H$41:$H$42,3)&gt;0,"Yes","No")</f>
        <v>No</v>
      </c>
      <c r="J41" s="64" t="s">
        <v>186</v>
      </c>
      <c r="K41" s="312" t="s">
        <v>187</v>
      </c>
      <c r="L41" s="314"/>
    </row>
    <row r="42" spans="1:12" ht="169.5" customHeight="1" thickTop="1" thickBot="1" x14ac:dyDescent="0.4">
      <c r="A42" s="303"/>
      <c r="B42" s="323"/>
      <c r="C42" s="322"/>
      <c r="D42" s="57"/>
      <c r="E42" s="33"/>
      <c r="F42" s="33"/>
      <c r="G42" s="33"/>
      <c r="H42" s="67">
        <v>1</v>
      </c>
      <c r="I42" s="34" t="str">
        <f>IF(COUNTIF($H$41:$H$42,3)&gt;0,"Yes","No")</f>
        <v>No</v>
      </c>
      <c r="J42" s="64" t="s">
        <v>196</v>
      </c>
      <c r="K42" s="321"/>
      <c r="L42" s="315"/>
    </row>
    <row r="43" spans="1:12" ht="328.5" customHeight="1" thickTop="1" thickBot="1" x14ac:dyDescent="0.4">
      <c r="A43" s="59" t="str">
        <f>IF(COUNTIF(H43:H43, 3) &gt; 0, "No", IF(COUNTIF(H43:H43, 2) + COUNTIF(H43:H43, 4) = ROWS(H43:H43), "Yes", "Pending"))</f>
        <v>Pending</v>
      </c>
      <c r="B43" s="79" t="s">
        <v>36</v>
      </c>
      <c r="C43" s="61" t="s">
        <v>197</v>
      </c>
      <c r="D43" s="53"/>
      <c r="E43" s="40"/>
      <c r="F43" s="40"/>
      <c r="G43" s="40"/>
      <c r="H43" s="69">
        <v>1</v>
      </c>
      <c r="I43" s="37" t="str">
        <f>IF(COUNTIF($H$43:$H$43,3)&gt;0,"Yes","No")</f>
        <v>No</v>
      </c>
      <c r="J43" s="65" t="s">
        <v>238</v>
      </c>
      <c r="K43" s="65" t="s">
        <v>220</v>
      </c>
      <c r="L43" s="145"/>
    </row>
    <row r="44" spans="1:12" ht="362.25" customHeight="1" thickTop="1" thickBot="1" x14ac:dyDescent="0.4">
      <c r="A44" s="58" t="str">
        <f>IF(COUNTIF(H44:H44, 3) &gt; 0, "No", IF(COUNTIF(H44:H44, 2) + COUNTIF(H44:H44, 4) = ROWS(H44:H44), "Yes", "Pending"))</f>
        <v>Pending</v>
      </c>
      <c r="B44" s="78" t="s">
        <v>21</v>
      </c>
      <c r="C44" s="60" t="s">
        <v>96</v>
      </c>
      <c r="D44" s="57"/>
      <c r="E44" s="38"/>
      <c r="F44" s="44"/>
      <c r="G44" s="44"/>
      <c r="H44" s="67">
        <v>1</v>
      </c>
      <c r="I44" s="34" t="str">
        <f>IF(COUNTIF($H$44:$H$44,3)&gt;0,"Yes","No")</f>
        <v>No</v>
      </c>
      <c r="J44" s="64" t="s">
        <v>198</v>
      </c>
      <c r="K44" s="64" t="s">
        <v>188</v>
      </c>
      <c r="L44" s="136"/>
    </row>
    <row r="45" spans="1:12" ht="205.5" customHeight="1" thickTop="1" thickBot="1" x14ac:dyDescent="0.4">
      <c r="A45" s="59" t="str">
        <f>IF(COUNTIF(H45:H45, 3) &gt; 0, "No", IF(COUNTIF(H45:H45, 2) + COUNTIF(H45:H45, 4) = ROWS(H45:H45), "Yes", "Pending"))</f>
        <v>Pending</v>
      </c>
      <c r="B45" s="79" t="s">
        <v>25</v>
      </c>
      <c r="C45" s="61" t="s">
        <v>97</v>
      </c>
      <c r="D45" s="56"/>
      <c r="E45" s="39"/>
      <c r="F45" s="40"/>
      <c r="G45" s="40"/>
      <c r="H45" s="69">
        <v>1</v>
      </c>
      <c r="I45" s="37" t="str">
        <f>IF(COUNTIF($H$45:$H$45,3)&gt;0,"Yes","No")</f>
        <v>No</v>
      </c>
      <c r="J45" s="65" t="s">
        <v>237</v>
      </c>
      <c r="K45" s="65" t="s">
        <v>245</v>
      </c>
      <c r="L45" s="145"/>
    </row>
    <row r="46" spans="1:12" ht="210" customHeight="1" thickTop="1" thickBot="1" x14ac:dyDescent="0.4">
      <c r="A46" s="58" t="str">
        <f>IF(COUNTIF(H46:H46, 3) &gt; 0, "No", IF(COUNTIF(H46:H46, 2) + COUNTIF(H46:H46, 4) = ROWS(H46:H46), "Yes", "Pending"))</f>
        <v>Pending</v>
      </c>
      <c r="B46" s="78" t="s">
        <v>29</v>
      </c>
      <c r="C46" s="60" t="s">
        <v>98</v>
      </c>
      <c r="D46" s="51"/>
      <c r="E46" s="44"/>
      <c r="F46" s="44"/>
      <c r="G46" s="44"/>
      <c r="H46" s="67">
        <v>1</v>
      </c>
      <c r="I46" s="34" t="str">
        <f>IF(COUNTIF($H$46:$H$46,3)&gt;0,"Yes","No")</f>
        <v>No</v>
      </c>
      <c r="J46" s="64" t="s">
        <v>258</v>
      </c>
      <c r="K46" s="64" t="s">
        <v>246</v>
      </c>
      <c r="L46" s="136"/>
    </row>
    <row r="47" spans="1:12" ht="71" thickTop="1" thickBot="1" x14ac:dyDescent="0.4">
      <c r="A47" s="273" t="str">
        <f>IF(COUNTIF(H47:H48, 3) &gt; 0, "No", IF(COUNTIF(H47:H48, 2) + COUNTIF(H47:H48, 4) = ROWS(H47:H48), "Yes", "Pending"))</f>
        <v>Pending</v>
      </c>
      <c r="B47" s="291" t="s">
        <v>33</v>
      </c>
      <c r="C47" s="289" t="s">
        <v>99</v>
      </c>
      <c r="D47" s="53"/>
      <c r="E47" s="40"/>
      <c r="F47" s="40"/>
      <c r="G47" s="40"/>
      <c r="H47" s="69">
        <v>1</v>
      </c>
      <c r="I47" s="37" t="str">
        <f>IF(COUNTIF($H$47:$H$48,3)&gt;0,"Yes","No")</f>
        <v>No</v>
      </c>
      <c r="J47" s="65" t="s">
        <v>259</v>
      </c>
      <c r="K47" s="286" t="s">
        <v>247</v>
      </c>
      <c r="L47" s="309"/>
    </row>
    <row r="48" spans="1:12" ht="217.5" customHeight="1" thickTop="1" thickBot="1" x14ac:dyDescent="0.4">
      <c r="A48" s="327"/>
      <c r="B48" s="326"/>
      <c r="C48" s="325"/>
      <c r="D48" s="118"/>
      <c r="E48" s="119"/>
      <c r="F48" s="119"/>
      <c r="G48" s="119"/>
      <c r="H48" s="120">
        <v>1</v>
      </c>
      <c r="I48" s="121" t="str">
        <f>IF(COUNTIF($H$47:$H$48,3)&gt;0,"Yes","No")</f>
        <v>No</v>
      </c>
      <c r="J48" s="65" t="s">
        <v>239</v>
      </c>
      <c r="K48" s="287"/>
      <c r="L48" s="310"/>
    </row>
    <row r="49" spans="1:12" ht="121.5" customHeight="1" thickTop="1" thickBot="1" x14ac:dyDescent="0.4">
      <c r="A49" s="328" t="str">
        <f>IF(COUNTIF(H49:H52, 3) &gt; 0, "No", IF(COUNTIF(H49:H52, 2) + COUNTIF(H49:H52, 4) = ROWS(H49:H52), "Yes", "Pending"))</f>
        <v>Pending</v>
      </c>
      <c r="B49" s="331" t="s">
        <v>37</v>
      </c>
      <c r="C49" s="333" t="s">
        <v>100</v>
      </c>
      <c r="D49" s="125"/>
      <c r="E49" s="126"/>
      <c r="F49" s="126"/>
      <c r="G49" s="126"/>
      <c r="H49" s="127">
        <v>1</v>
      </c>
      <c r="I49" s="128" t="str">
        <f>IF(COUNTIF($H$49:$H$52,3)&gt;0,"Yes","No")</f>
        <v>No</v>
      </c>
      <c r="J49" s="97" t="s">
        <v>240</v>
      </c>
      <c r="K49" s="312" t="s">
        <v>248</v>
      </c>
      <c r="L49" s="269"/>
    </row>
    <row r="50" spans="1:12" ht="23.5" customHeight="1" thickTop="1" thickBot="1" x14ac:dyDescent="0.4">
      <c r="A50" s="329"/>
      <c r="B50" s="302"/>
      <c r="C50" s="334"/>
      <c r="D50" s="131"/>
      <c r="E50" s="132"/>
      <c r="F50" s="132"/>
      <c r="G50" s="132"/>
      <c r="H50" s="133">
        <v>1</v>
      </c>
      <c r="I50" s="129" t="str">
        <f>IF(COUNTIF($H$49:$H$52,3)&gt;0,"Yes","No")</f>
        <v>No</v>
      </c>
      <c r="J50" s="97" t="s">
        <v>235</v>
      </c>
      <c r="K50" s="313"/>
      <c r="L50" s="315"/>
    </row>
    <row r="51" spans="1:12" ht="29" thickTop="1" thickBot="1" x14ac:dyDescent="0.4">
      <c r="A51" s="329"/>
      <c r="B51" s="302"/>
      <c r="C51" s="334"/>
      <c r="D51" s="134"/>
      <c r="E51" s="135"/>
      <c r="F51" s="132"/>
      <c r="G51" s="132"/>
      <c r="H51" s="133">
        <v>1</v>
      </c>
      <c r="I51" s="129" t="str">
        <f>IF(COUNTIF($H$49:$H$52,3)&gt;0,"Yes","No")</f>
        <v>No</v>
      </c>
      <c r="J51" s="97" t="s">
        <v>229</v>
      </c>
      <c r="K51" s="313"/>
      <c r="L51" s="315"/>
    </row>
    <row r="52" spans="1:12" ht="40.5" customHeight="1" thickTop="1" thickBot="1" x14ac:dyDescent="0.4">
      <c r="A52" s="330"/>
      <c r="B52" s="332"/>
      <c r="C52" s="335"/>
      <c r="D52" s="131"/>
      <c r="E52" s="132"/>
      <c r="F52" s="132"/>
      <c r="G52" s="132"/>
      <c r="H52" s="133">
        <v>1</v>
      </c>
      <c r="I52" s="130" t="str">
        <f>IF(COUNTIF($H$49:$H$52,3)&gt;0,"Yes","No")</f>
        <v>No</v>
      </c>
      <c r="J52" s="97" t="s">
        <v>236</v>
      </c>
      <c r="K52" s="313"/>
      <c r="L52" s="315"/>
    </row>
    <row r="53" spans="1:12" ht="207" customHeight="1" thickTop="1" thickBot="1" x14ac:dyDescent="0.4">
      <c r="A53" s="122" t="str">
        <f>IF(COUNTIF(H53:H53, 3) &gt; 0, "No", IF(COUNTIF(H53:H53, 2) + COUNTIF(H53:H53, 4) = ROWS(H53:H53), "Yes", "Pending"))</f>
        <v>Pending</v>
      </c>
      <c r="B53" s="123" t="s">
        <v>22</v>
      </c>
      <c r="C53" s="124" t="s">
        <v>101</v>
      </c>
      <c r="D53" s="115"/>
      <c r="E53" s="116"/>
      <c r="F53" s="116"/>
      <c r="G53" s="116"/>
      <c r="H53" s="117">
        <v>1</v>
      </c>
      <c r="I53" s="98" t="str">
        <f>IF(COUNTIF($H$53:$H$53,3)&gt;0,"Yes","No")</f>
        <v>No</v>
      </c>
      <c r="J53" s="65" t="s">
        <v>227</v>
      </c>
      <c r="K53" s="65"/>
      <c r="L53" s="145"/>
    </row>
    <row r="54" spans="1:12" ht="34.5" customHeight="1" thickTop="1" thickBot="1" x14ac:dyDescent="0.4">
      <c r="A54" s="268" t="str">
        <f>IF(COUNTIF(H54:H55, 3) &gt; 0, "No", IF(COUNTIF(H54:H55, 2) + COUNTIF(H54:H55, 4) = ROWS(H54:H55), "Yes", "Pending"))</f>
        <v>Pending</v>
      </c>
      <c r="B54" s="301" t="s">
        <v>26</v>
      </c>
      <c r="C54" s="299" t="s">
        <v>102</v>
      </c>
      <c r="D54" s="51"/>
      <c r="E54" s="44"/>
      <c r="F54" s="44"/>
      <c r="G54" s="44"/>
      <c r="H54" s="67">
        <v>1</v>
      </c>
      <c r="I54" s="34" t="str">
        <f>IF(COUNTIF($H$54:$H$55,3)&gt;0,"Yes","No")</f>
        <v>No</v>
      </c>
      <c r="J54" s="64" t="s">
        <v>228</v>
      </c>
      <c r="K54" s="312" t="s">
        <v>223</v>
      </c>
      <c r="L54" s="269"/>
    </row>
    <row r="55" spans="1:12" ht="237" customHeight="1" thickTop="1" thickBot="1" x14ac:dyDescent="0.4">
      <c r="A55" s="303"/>
      <c r="B55" s="302"/>
      <c r="C55" s="300"/>
      <c r="D55" s="52"/>
      <c r="E55" s="44"/>
      <c r="F55" s="44"/>
      <c r="G55" s="44"/>
      <c r="H55" s="67">
        <v>1</v>
      </c>
      <c r="I55" s="34" t="str">
        <f>IF(COUNTIF($H$54:$H$55,3)&gt;0,"Yes","No")</f>
        <v>No</v>
      </c>
      <c r="J55" s="64" t="s">
        <v>234</v>
      </c>
      <c r="K55" s="313"/>
      <c r="L55" s="315"/>
    </row>
    <row r="56" spans="1:12" ht="34" customHeight="1" thickTop="1" thickBot="1" x14ac:dyDescent="0.4">
      <c r="A56" s="273" t="str">
        <f>IF(COUNTIF(H56:H59, 3) &gt; 0, "No", IF(COUNTIF(H56:H59, 2) + COUNTIF(H56:H59, 4) = ROWS(H56:H59), "Yes", "Pending"))</f>
        <v>Pending</v>
      </c>
      <c r="B56" s="291" t="s">
        <v>30</v>
      </c>
      <c r="C56" s="289" t="s">
        <v>103</v>
      </c>
      <c r="D56" s="53"/>
      <c r="E56" s="40"/>
      <c r="F56" s="40"/>
      <c r="G56" s="40"/>
      <c r="H56" s="69">
        <v>1</v>
      </c>
      <c r="I56" s="37" t="str">
        <f>IF(COUNTIF($H$56:$H$59,3)&gt;0,"Yes","No")</f>
        <v>No</v>
      </c>
      <c r="J56" s="65" t="s">
        <v>224</v>
      </c>
      <c r="K56" s="286"/>
      <c r="L56" s="309"/>
    </row>
    <row r="57" spans="1:12" ht="75.650000000000006" customHeight="1" thickTop="1" thickBot="1" x14ac:dyDescent="0.4">
      <c r="A57" s="274"/>
      <c r="B57" s="276"/>
      <c r="C57" s="290"/>
      <c r="D57" s="54"/>
      <c r="E57" s="41"/>
      <c r="F57" s="40"/>
      <c r="G57" s="40"/>
      <c r="H57" s="69">
        <v>1</v>
      </c>
      <c r="I57" s="37" t="str">
        <f>IF(COUNTIF($H$56:$H$59,3)&gt;0,"Yes","No")</f>
        <v>No</v>
      </c>
      <c r="J57" s="65" t="s">
        <v>225</v>
      </c>
      <c r="K57" s="287"/>
      <c r="L57" s="310"/>
    </row>
    <row r="58" spans="1:12" ht="29" thickTop="1" thickBot="1" x14ac:dyDescent="0.4">
      <c r="A58" s="274"/>
      <c r="B58" s="276"/>
      <c r="C58" s="290"/>
      <c r="D58" s="54"/>
      <c r="E58" s="40"/>
      <c r="F58" s="40"/>
      <c r="G58" s="40"/>
      <c r="H58" s="69">
        <v>1</v>
      </c>
      <c r="I58" s="37" t="str">
        <f>IF(COUNTIF($H$56:$H$59,3)&gt;0,"Yes","No")</f>
        <v>No</v>
      </c>
      <c r="J58" s="65" t="s">
        <v>226</v>
      </c>
      <c r="K58" s="287"/>
      <c r="L58" s="310"/>
    </row>
    <row r="59" spans="1:12" ht="29" thickTop="1" thickBot="1" x14ac:dyDescent="0.4">
      <c r="A59" s="274"/>
      <c r="B59" s="276"/>
      <c r="C59" s="290"/>
      <c r="D59" s="54"/>
      <c r="E59" s="40"/>
      <c r="F59" s="40"/>
      <c r="G59" s="40"/>
      <c r="H59" s="69">
        <v>1</v>
      </c>
      <c r="I59" s="37" t="str">
        <f>IF(COUNTIF($H$56:$H$59,3)&gt;0,"Yes","No")</f>
        <v>No</v>
      </c>
      <c r="J59" s="65" t="s">
        <v>106</v>
      </c>
      <c r="K59" s="287"/>
      <c r="L59" s="310"/>
    </row>
    <row r="60" spans="1:12" ht="232.5" customHeight="1" thickTop="1" thickBot="1" x14ac:dyDescent="0.4">
      <c r="A60" s="58" t="str">
        <f>IF(COUNTIF(H60:H60, 3) &gt; 0, "No", IF(COUNTIF(H60:H60, 2) + COUNTIF(H60:H60, 4) = ROWS(H60:H60), "Yes", "Pending"))</f>
        <v>Pending</v>
      </c>
      <c r="B60" s="78" t="s">
        <v>34</v>
      </c>
      <c r="C60" s="60" t="s">
        <v>104</v>
      </c>
      <c r="D60" s="51"/>
      <c r="E60" s="44"/>
      <c r="F60" s="44"/>
      <c r="G60" s="44"/>
      <c r="H60" s="67">
        <v>1</v>
      </c>
      <c r="I60" s="34" t="str">
        <f>IF(COUNTIF($H$60:$H$60,3)&gt;0,"Yes","No")</f>
        <v>No</v>
      </c>
      <c r="J60" s="64" t="s">
        <v>233</v>
      </c>
      <c r="K60" s="64" t="s">
        <v>221</v>
      </c>
      <c r="L60" s="136"/>
    </row>
    <row r="61" spans="1:12" ht="29" thickTop="1" thickBot="1" x14ac:dyDescent="0.4">
      <c r="A61" s="273" t="str">
        <f>IF(COUNTIF(H61:H63, 3) &gt; 0, "No", IF(COUNTIF(H61:H63, 2) + COUNTIF(H61:H63, 4) = ROWS(H61:H63), "Yes", "Pending"))</f>
        <v>Pending</v>
      </c>
      <c r="B61" s="291" t="s">
        <v>38</v>
      </c>
      <c r="C61" s="289" t="s">
        <v>105</v>
      </c>
      <c r="D61" s="53"/>
      <c r="E61" s="40"/>
      <c r="F61" s="40"/>
      <c r="G61" s="40"/>
      <c r="H61" s="69">
        <v>1</v>
      </c>
      <c r="I61" s="37" t="str">
        <f>IF(COUNTIF($H$61:$H$63,3)&gt;0,"Yes","No")</f>
        <v>No</v>
      </c>
      <c r="J61" s="65" t="s">
        <v>230</v>
      </c>
      <c r="K61" s="286" t="s">
        <v>222</v>
      </c>
      <c r="L61" s="309"/>
    </row>
    <row r="62" spans="1:12" ht="29" thickTop="1" thickBot="1" x14ac:dyDescent="0.4">
      <c r="A62" s="274"/>
      <c r="B62" s="276"/>
      <c r="C62" s="290"/>
      <c r="D62" s="54"/>
      <c r="E62" s="40"/>
      <c r="F62" s="40"/>
      <c r="G62" s="40"/>
      <c r="H62" s="69">
        <v>1</v>
      </c>
      <c r="I62" s="37" t="str">
        <f>IF(COUNTIF($H$61:$H$63,3)&gt;0,"Yes","No")</f>
        <v>No</v>
      </c>
      <c r="J62" s="65" t="s">
        <v>231</v>
      </c>
      <c r="K62" s="287"/>
      <c r="L62" s="310"/>
    </row>
    <row r="63" spans="1:12" ht="195.75" customHeight="1" thickTop="1" thickBot="1" x14ac:dyDescent="0.4">
      <c r="A63" s="274"/>
      <c r="B63" s="276"/>
      <c r="C63" s="290"/>
      <c r="D63" s="54"/>
      <c r="E63" s="40"/>
      <c r="F63" s="40"/>
      <c r="G63" s="40"/>
      <c r="H63" s="69">
        <v>1</v>
      </c>
      <c r="I63" s="37" t="str">
        <f>IF(COUNTIF($H$61:$H$63,3)&gt;0,"Yes","No")</f>
        <v>No</v>
      </c>
      <c r="J63" s="65" t="s">
        <v>232</v>
      </c>
      <c r="K63" s="287"/>
      <c r="L63" s="310"/>
    </row>
    <row r="64" spans="1:12" ht="15" thickTop="1" x14ac:dyDescent="0.35">
      <c r="A64" s="22"/>
      <c r="B64" s="80"/>
      <c r="C64" s="18"/>
      <c r="D64" s="24"/>
      <c r="E64" s="25"/>
      <c r="F64" s="25"/>
      <c r="G64" s="25"/>
      <c r="H64" s="72"/>
      <c r="I64" s="26"/>
      <c r="J64" s="18"/>
      <c r="K64" s="113"/>
      <c r="L64" s="144"/>
    </row>
    <row r="65" spans="1:12" x14ac:dyDescent="0.35">
      <c r="A65" s="22"/>
      <c r="B65" s="80"/>
      <c r="C65" s="18"/>
      <c r="D65" s="24"/>
      <c r="E65" s="25"/>
      <c r="F65" s="25"/>
      <c r="G65" s="25"/>
      <c r="H65" s="72"/>
      <c r="I65" s="26"/>
      <c r="J65" s="18"/>
      <c r="K65" s="113"/>
      <c r="L65" s="144"/>
    </row>
    <row r="66" spans="1:12" x14ac:dyDescent="0.35">
      <c r="A66" s="22"/>
      <c r="B66" s="80"/>
      <c r="C66" s="18"/>
      <c r="D66" s="24"/>
      <c r="E66" s="25"/>
      <c r="F66" s="25"/>
      <c r="G66" s="25"/>
      <c r="H66" s="72"/>
      <c r="I66" s="26"/>
      <c r="J66" s="18"/>
      <c r="K66" s="113"/>
      <c r="L66" s="144"/>
    </row>
    <row r="67" spans="1:12" x14ac:dyDescent="0.35">
      <c r="A67" s="22"/>
      <c r="B67" s="80"/>
      <c r="C67" s="18"/>
      <c r="D67" s="24"/>
      <c r="E67" s="25"/>
      <c r="F67" s="25"/>
      <c r="G67" s="25"/>
      <c r="H67" s="72"/>
      <c r="I67" s="26"/>
      <c r="J67" s="18"/>
      <c r="K67" s="113"/>
      <c r="L67" s="144"/>
    </row>
    <row r="68" spans="1:12" x14ac:dyDescent="0.35">
      <c r="A68" s="22"/>
      <c r="B68" s="80"/>
      <c r="C68" s="18"/>
      <c r="D68" s="24"/>
      <c r="E68" s="25"/>
      <c r="F68" s="25"/>
      <c r="G68" s="25"/>
      <c r="H68" s="72"/>
      <c r="I68" s="26"/>
      <c r="J68" s="18"/>
      <c r="K68" s="113"/>
      <c r="L68" s="144"/>
    </row>
    <row r="69" spans="1:12" x14ac:dyDescent="0.35">
      <c r="A69" s="22"/>
      <c r="B69" s="80"/>
      <c r="C69" s="18"/>
      <c r="D69" s="24"/>
      <c r="E69" s="25"/>
      <c r="F69" s="25"/>
      <c r="G69" s="25"/>
      <c r="H69" s="72"/>
      <c r="I69" s="26"/>
      <c r="J69" s="18"/>
      <c r="K69" s="113"/>
      <c r="L69" s="144"/>
    </row>
    <row r="70" spans="1:12" x14ac:dyDescent="0.35">
      <c r="A70" s="22"/>
      <c r="B70" s="80"/>
      <c r="C70" s="18"/>
      <c r="D70" s="24"/>
      <c r="E70" s="25"/>
      <c r="F70" s="25"/>
      <c r="G70" s="25"/>
      <c r="H70" s="72"/>
      <c r="I70" s="26"/>
      <c r="J70" s="18"/>
      <c r="K70" s="113"/>
      <c r="L70" s="144"/>
    </row>
    <row r="71" spans="1:12" x14ac:dyDescent="0.35">
      <c r="A71" s="22"/>
      <c r="B71" s="80"/>
      <c r="C71" s="18"/>
      <c r="D71" s="24"/>
      <c r="E71" s="25"/>
      <c r="F71" s="25"/>
      <c r="G71" s="25"/>
      <c r="H71" s="72"/>
      <c r="I71" s="26"/>
      <c r="J71" s="18"/>
      <c r="K71" s="113"/>
      <c r="L71" s="144"/>
    </row>
    <row r="72" spans="1:12" x14ac:dyDescent="0.35">
      <c r="A72" s="22"/>
      <c r="B72" s="80"/>
      <c r="C72" s="18"/>
      <c r="D72" s="24"/>
      <c r="E72" s="25"/>
      <c r="F72" s="25"/>
      <c r="G72" s="25"/>
      <c r="H72" s="72"/>
      <c r="I72" s="26"/>
      <c r="J72" s="18"/>
      <c r="K72" s="113"/>
      <c r="L72" s="144"/>
    </row>
    <row r="73" spans="1:12" x14ac:dyDescent="0.35">
      <c r="A73" s="22"/>
      <c r="B73" s="80"/>
      <c r="C73" s="18"/>
      <c r="D73" s="24"/>
      <c r="E73" s="25"/>
      <c r="F73" s="25"/>
      <c r="G73" s="25"/>
      <c r="H73" s="72"/>
      <c r="I73" s="26"/>
      <c r="J73" s="18"/>
      <c r="K73" s="113"/>
      <c r="L73" s="144"/>
    </row>
    <row r="74" spans="1:12" x14ac:dyDescent="0.35">
      <c r="A74" s="22"/>
      <c r="B74" s="80"/>
      <c r="C74" s="18"/>
      <c r="D74" s="24"/>
      <c r="E74" s="25"/>
      <c r="F74" s="25"/>
      <c r="G74" s="25"/>
      <c r="H74" s="72"/>
      <c r="I74" s="26"/>
      <c r="J74" s="18"/>
      <c r="K74" s="113"/>
      <c r="L74" s="144"/>
    </row>
    <row r="75" spans="1:12" x14ac:dyDescent="0.35">
      <c r="A75" s="22"/>
      <c r="B75" s="81"/>
      <c r="C75" s="17"/>
      <c r="D75" s="27"/>
      <c r="E75" s="28"/>
      <c r="F75" s="28"/>
      <c r="G75" s="28"/>
      <c r="H75" s="72"/>
      <c r="I75" s="26"/>
      <c r="J75" s="17"/>
      <c r="K75" s="16"/>
      <c r="L75" s="144"/>
    </row>
    <row r="76" spans="1:12" x14ac:dyDescent="0.35">
      <c r="A76" s="22"/>
      <c r="B76" s="81"/>
      <c r="C76" s="17"/>
      <c r="D76" s="27"/>
      <c r="E76" s="28"/>
      <c r="F76" s="28"/>
      <c r="G76" s="28"/>
      <c r="H76" s="72"/>
      <c r="I76" s="26"/>
      <c r="J76" s="17"/>
      <c r="K76" s="16"/>
      <c r="L76" s="144"/>
    </row>
    <row r="77" spans="1:12" x14ac:dyDescent="0.35">
      <c r="A77" s="22"/>
      <c r="B77" s="81"/>
      <c r="C77" s="17"/>
      <c r="D77" s="27"/>
      <c r="E77" s="28"/>
      <c r="F77" s="28"/>
      <c r="G77" s="28"/>
      <c r="H77" s="72"/>
      <c r="I77" s="26"/>
      <c r="J77" s="17"/>
      <c r="K77" s="16"/>
      <c r="L77" s="144"/>
    </row>
    <row r="78" spans="1:12" x14ac:dyDescent="0.35">
      <c r="A78" s="22"/>
      <c r="B78" s="81"/>
      <c r="C78" s="17"/>
      <c r="D78" s="27"/>
      <c r="E78" s="28"/>
      <c r="F78" s="28"/>
      <c r="G78" s="28"/>
      <c r="H78" s="72"/>
      <c r="I78" s="26"/>
      <c r="J78" s="17"/>
      <c r="K78" s="16"/>
      <c r="L78" s="144"/>
    </row>
    <row r="79" spans="1:12" x14ac:dyDescent="0.35">
      <c r="A79" s="22"/>
      <c r="B79" s="81"/>
      <c r="C79" s="17"/>
      <c r="D79" s="27"/>
      <c r="E79" s="28"/>
      <c r="F79" s="28"/>
      <c r="G79" s="28"/>
      <c r="H79" s="72"/>
      <c r="I79" s="26"/>
      <c r="J79" s="17"/>
      <c r="K79" s="16"/>
      <c r="L79" s="144"/>
    </row>
    <row r="80" spans="1:12" x14ac:dyDescent="0.35">
      <c r="A80" s="22"/>
      <c r="B80" s="81"/>
      <c r="C80" s="17"/>
      <c r="D80" s="27"/>
      <c r="E80" s="28"/>
      <c r="F80" s="28"/>
      <c r="G80" s="28"/>
      <c r="H80" s="72"/>
      <c r="I80" s="26"/>
      <c r="J80" s="17"/>
      <c r="K80" s="16"/>
      <c r="L80" s="144"/>
    </row>
    <row r="81" spans="1:12" x14ac:dyDescent="0.35">
      <c r="A81" s="22"/>
      <c r="B81" s="81"/>
      <c r="C81" s="17"/>
      <c r="D81" s="27"/>
      <c r="E81" s="28"/>
      <c r="F81" s="28"/>
      <c r="G81" s="28"/>
      <c r="H81" s="72"/>
      <c r="I81" s="26"/>
      <c r="J81" s="17"/>
      <c r="K81" s="16"/>
      <c r="L81" s="144"/>
    </row>
    <row r="82" spans="1:12" x14ac:dyDescent="0.35">
      <c r="A82" s="22"/>
      <c r="B82" s="81"/>
      <c r="C82" s="17"/>
      <c r="D82" s="27"/>
      <c r="E82" s="28"/>
      <c r="F82" s="28"/>
      <c r="G82" s="28"/>
      <c r="H82" s="72"/>
      <c r="I82" s="26"/>
      <c r="J82" s="17"/>
      <c r="K82" s="16"/>
      <c r="L82" s="144"/>
    </row>
    <row r="83" spans="1:12" x14ac:dyDescent="0.35">
      <c r="A83" s="22"/>
      <c r="B83" s="81"/>
      <c r="C83" s="17"/>
      <c r="D83" s="27"/>
      <c r="E83" s="28"/>
      <c r="F83" s="28"/>
      <c r="G83" s="28"/>
      <c r="H83" s="72"/>
      <c r="I83" s="26"/>
      <c r="J83" s="17"/>
      <c r="K83" s="16"/>
      <c r="L83" s="144"/>
    </row>
    <row r="84" spans="1:12" x14ac:dyDescent="0.35">
      <c r="A84" s="22"/>
      <c r="B84" s="81"/>
      <c r="C84" s="17"/>
      <c r="D84" s="27"/>
      <c r="E84" s="28"/>
      <c r="F84" s="28"/>
      <c r="G84" s="28"/>
      <c r="H84" s="72"/>
      <c r="I84" s="26"/>
      <c r="J84" s="17"/>
      <c r="K84" s="16"/>
      <c r="L84" s="144"/>
    </row>
    <row r="85" spans="1:12" x14ac:dyDescent="0.35">
      <c r="A85" s="22"/>
      <c r="B85" s="81"/>
      <c r="C85" s="17"/>
      <c r="D85" s="27"/>
      <c r="E85" s="28"/>
      <c r="F85" s="28"/>
      <c r="G85" s="28"/>
      <c r="H85" s="72"/>
      <c r="I85" s="26"/>
      <c r="J85" s="17"/>
      <c r="K85" s="16"/>
      <c r="L85" s="144"/>
    </row>
    <row r="86" spans="1:12" x14ac:dyDescent="0.35">
      <c r="A86" s="22"/>
      <c r="B86" s="81"/>
      <c r="C86" s="17"/>
      <c r="D86" s="27"/>
      <c r="E86" s="28"/>
      <c r="F86" s="28"/>
      <c r="G86" s="28"/>
      <c r="H86" s="72"/>
      <c r="I86" s="26"/>
      <c r="J86" s="17"/>
      <c r="K86" s="16"/>
      <c r="L86" s="144"/>
    </row>
    <row r="87" spans="1:12" x14ac:dyDescent="0.35">
      <c r="A87" s="22"/>
      <c r="B87" s="81"/>
      <c r="C87" s="17"/>
      <c r="D87" s="27"/>
      <c r="E87" s="28"/>
      <c r="F87" s="28"/>
      <c r="G87" s="28"/>
      <c r="H87" s="72"/>
      <c r="I87" s="26"/>
      <c r="J87" s="17"/>
      <c r="K87" s="16"/>
      <c r="L87" s="144"/>
    </row>
    <row r="88" spans="1:12" x14ac:dyDescent="0.35">
      <c r="A88" s="22"/>
      <c r="B88" s="81"/>
      <c r="C88" s="17"/>
      <c r="D88" s="27"/>
      <c r="E88" s="28"/>
      <c r="F88" s="28"/>
      <c r="G88" s="28"/>
      <c r="H88" s="72"/>
      <c r="I88" s="26"/>
      <c r="J88" s="17"/>
      <c r="K88" s="16"/>
      <c r="L88" s="144"/>
    </row>
    <row r="89" spans="1:12" x14ac:dyDescent="0.35">
      <c r="A89" s="22"/>
      <c r="B89" s="81"/>
      <c r="C89" s="17"/>
      <c r="D89" s="27"/>
      <c r="E89" s="28"/>
      <c r="F89" s="28"/>
      <c r="G89" s="28"/>
      <c r="H89" s="72"/>
      <c r="I89" s="26"/>
      <c r="J89" s="17"/>
      <c r="K89" s="16"/>
      <c r="L89" s="144"/>
    </row>
    <row r="90" spans="1:12" x14ac:dyDescent="0.35">
      <c r="A90" s="22"/>
      <c r="B90" s="81"/>
      <c r="C90" s="17"/>
      <c r="D90" s="27"/>
      <c r="E90" s="28"/>
      <c r="F90" s="28"/>
      <c r="G90" s="28"/>
      <c r="H90" s="72"/>
      <c r="I90" s="26"/>
      <c r="J90" s="17"/>
      <c r="K90" s="16"/>
      <c r="L90" s="144"/>
    </row>
    <row r="91" spans="1:12" x14ac:dyDescent="0.35">
      <c r="A91" s="22"/>
      <c r="B91" s="81"/>
      <c r="C91" s="17"/>
      <c r="D91" s="27"/>
      <c r="E91" s="28"/>
      <c r="F91" s="28"/>
      <c r="G91" s="28"/>
      <c r="H91" s="72"/>
      <c r="I91" s="26"/>
      <c r="J91" s="17"/>
      <c r="K91" s="16"/>
      <c r="L91" s="144"/>
    </row>
    <row r="92" spans="1:12" x14ac:dyDescent="0.35">
      <c r="A92" s="22"/>
      <c r="B92" s="81"/>
      <c r="C92" s="17"/>
      <c r="D92" s="27"/>
      <c r="E92" s="28"/>
      <c r="F92" s="28"/>
      <c r="G92" s="28"/>
      <c r="H92" s="72"/>
      <c r="I92" s="26"/>
      <c r="J92" s="17"/>
      <c r="K92" s="16"/>
      <c r="L92" s="144"/>
    </row>
    <row r="93" spans="1:12" x14ac:dyDescent="0.35">
      <c r="A93" s="22"/>
      <c r="B93" s="81"/>
      <c r="C93" s="17"/>
      <c r="D93" s="27"/>
      <c r="E93" s="28"/>
      <c r="F93" s="28"/>
      <c r="G93" s="28"/>
      <c r="H93" s="72"/>
      <c r="I93" s="26"/>
      <c r="J93" s="17"/>
      <c r="K93" s="16"/>
      <c r="L93" s="144"/>
    </row>
    <row r="94" spans="1:12" x14ac:dyDescent="0.35">
      <c r="A94" s="22"/>
      <c r="B94" s="81"/>
      <c r="C94" s="17"/>
      <c r="D94" s="27"/>
      <c r="E94" s="28"/>
      <c r="F94" s="28"/>
      <c r="G94" s="28"/>
      <c r="H94" s="72"/>
      <c r="I94" s="26"/>
      <c r="J94" s="17"/>
      <c r="K94" s="16"/>
      <c r="L94" s="144"/>
    </row>
    <row r="95" spans="1:12" x14ac:dyDescent="0.35">
      <c r="A95" s="22"/>
      <c r="B95" s="81"/>
      <c r="C95" s="17"/>
      <c r="D95" s="27"/>
      <c r="E95" s="28"/>
      <c r="F95" s="28"/>
      <c r="G95" s="28"/>
      <c r="H95" s="72"/>
      <c r="I95" s="26"/>
      <c r="J95" s="17"/>
      <c r="K95" s="16"/>
      <c r="L95" s="144"/>
    </row>
    <row r="96" spans="1:12" x14ac:dyDescent="0.35">
      <c r="A96" s="22"/>
      <c r="B96" s="81"/>
      <c r="C96" s="17"/>
      <c r="D96" s="27"/>
      <c r="E96" s="28"/>
      <c r="F96" s="28"/>
      <c r="G96" s="28"/>
      <c r="H96" s="72"/>
      <c r="I96" s="26"/>
      <c r="J96" s="17"/>
      <c r="K96" s="16"/>
      <c r="L96" s="144"/>
    </row>
    <row r="97" spans="1:12" x14ac:dyDescent="0.35">
      <c r="A97" s="22"/>
      <c r="B97" s="81"/>
      <c r="C97" s="17"/>
      <c r="D97" s="27"/>
      <c r="E97" s="28"/>
      <c r="F97" s="28"/>
      <c r="G97" s="28"/>
      <c r="H97" s="72"/>
      <c r="I97" s="26"/>
      <c r="J97" s="17"/>
      <c r="K97" s="16"/>
      <c r="L97" s="144"/>
    </row>
    <row r="98" spans="1:12" x14ac:dyDescent="0.35">
      <c r="A98" s="22"/>
      <c r="B98" s="81"/>
      <c r="C98" s="17"/>
      <c r="D98" s="27"/>
      <c r="E98" s="28"/>
      <c r="F98" s="28"/>
      <c r="G98" s="28"/>
      <c r="H98" s="72"/>
      <c r="I98" s="26"/>
      <c r="J98" s="17"/>
      <c r="K98" s="16"/>
      <c r="L98" s="144"/>
    </row>
    <row r="99" spans="1:12" x14ac:dyDescent="0.35">
      <c r="A99" s="22"/>
      <c r="B99" s="81"/>
      <c r="C99" s="17"/>
      <c r="D99" s="27"/>
      <c r="E99" s="28"/>
      <c r="F99" s="28"/>
      <c r="G99" s="28"/>
      <c r="H99" s="72"/>
      <c r="I99" s="26"/>
      <c r="J99" s="17"/>
      <c r="K99" s="16"/>
      <c r="L99" s="144"/>
    </row>
    <row r="100" spans="1:12" x14ac:dyDescent="0.35">
      <c r="A100" s="22"/>
      <c r="B100" s="81"/>
      <c r="C100" s="17"/>
      <c r="D100" s="27"/>
      <c r="E100" s="28"/>
      <c r="F100" s="28"/>
      <c r="G100" s="28"/>
      <c r="H100" s="72"/>
      <c r="I100" s="26"/>
      <c r="J100" s="17"/>
      <c r="K100" s="16"/>
      <c r="L100" s="144"/>
    </row>
    <row r="101" spans="1:12" x14ac:dyDescent="0.35">
      <c r="A101" s="22"/>
      <c r="B101" s="81"/>
      <c r="C101" s="17"/>
      <c r="D101" s="27"/>
      <c r="E101" s="28"/>
      <c r="F101" s="28"/>
      <c r="G101" s="28"/>
      <c r="H101" s="72"/>
      <c r="I101" s="26"/>
      <c r="J101" s="17"/>
      <c r="K101" s="16"/>
      <c r="L101" s="144"/>
    </row>
    <row r="102" spans="1:12" x14ac:dyDescent="0.35">
      <c r="A102" s="22"/>
      <c r="B102" s="81"/>
      <c r="C102" s="17"/>
      <c r="D102" s="27"/>
      <c r="E102" s="28"/>
      <c r="F102" s="28"/>
      <c r="G102" s="28"/>
      <c r="H102" s="72"/>
      <c r="I102" s="26"/>
      <c r="J102" s="17"/>
      <c r="K102" s="16"/>
      <c r="L102" s="144"/>
    </row>
    <row r="103" spans="1:12" x14ac:dyDescent="0.35">
      <c r="A103" s="22"/>
      <c r="B103" s="81"/>
      <c r="C103" s="17"/>
      <c r="D103" s="27"/>
      <c r="E103" s="28"/>
      <c r="F103" s="28"/>
      <c r="G103" s="28"/>
      <c r="H103" s="72"/>
      <c r="I103" s="26"/>
      <c r="J103" s="17"/>
      <c r="K103" s="16"/>
      <c r="L103" s="144"/>
    </row>
    <row r="104" spans="1:12" x14ac:dyDescent="0.35">
      <c r="A104" s="22"/>
      <c r="B104" s="81"/>
      <c r="C104" s="17"/>
      <c r="D104" s="27"/>
      <c r="E104" s="28"/>
      <c r="F104" s="28"/>
      <c r="G104" s="28"/>
      <c r="H104" s="72"/>
      <c r="I104" s="26"/>
      <c r="J104" s="17"/>
      <c r="K104" s="16"/>
      <c r="L104" s="144"/>
    </row>
    <row r="105" spans="1:12" x14ac:dyDescent="0.35">
      <c r="A105" s="22"/>
      <c r="B105" s="81"/>
      <c r="C105" s="17"/>
      <c r="D105" s="27"/>
      <c r="E105" s="28"/>
      <c r="F105" s="28"/>
      <c r="G105" s="28"/>
      <c r="H105" s="72"/>
      <c r="I105" s="26"/>
      <c r="J105" s="17"/>
      <c r="K105" s="16"/>
      <c r="L105" s="144"/>
    </row>
    <row r="106" spans="1:12" x14ac:dyDescent="0.35">
      <c r="A106" s="22"/>
      <c r="B106" s="81"/>
      <c r="C106" s="17"/>
      <c r="D106" s="27"/>
      <c r="E106" s="28"/>
      <c r="F106" s="28"/>
      <c r="G106" s="28"/>
      <c r="H106" s="72"/>
      <c r="I106" s="26"/>
      <c r="J106" s="17"/>
      <c r="K106" s="16"/>
      <c r="L106" s="144"/>
    </row>
    <row r="107" spans="1:12" x14ac:dyDescent="0.35">
      <c r="A107" s="22"/>
      <c r="B107" s="81"/>
      <c r="C107" s="17"/>
      <c r="D107" s="27"/>
      <c r="E107" s="28"/>
      <c r="F107" s="28"/>
      <c r="G107" s="28"/>
      <c r="H107" s="72"/>
      <c r="I107" s="26"/>
      <c r="J107" s="17"/>
      <c r="K107" s="16"/>
      <c r="L107" s="144"/>
    </row>
    <row r="108" spans="1:12" x14ac:dyDescent="0.35">
      <c r="A108" s="22"/>
      <c r="B108" s="81"/>
      <c r="C108" s="17"/>
      <c r="D108" s="27"/>
      <c r="E108" s="28"/>
      <c r="F108" s="28"/>
      <c r="G108" s="28"/>
      <c r="H108" s="72"/>
      <c r="I108" s="26"/>
      <c r="J108" s="17"/>
      <c r="K108" s="16"/>
      <c r="L108" s="144"/>
    </row>
    <row r="109" spans="1:12" x14ac:dyDescent="0.35">
      <c r="A109" s="22"/>
      <c r="B109" s="81"/>
      <c r="C109" s="17"/>
      <c r="D109" s="27"/>
      <c r="E109" s="28"/>
      <c r="F109" s="28"/>
      <c r="G109" s="28"/>
      <c r="H109" s="72"/>
      <c r="I109" s="26"/>
      <c r="J109" s="17"/>
      <c r="K109" s="16"/>
      <c r="L109" s="144"/>
    </row>
    <row r="110" spans="1:12" x14ac:dyDescent="0.35">
      <c r="A110" s="22"/>
      <c r="B110" s="81"/>
      <c r="C110" s="17"/>
      <c r="D110" s="27"/>
      <c r="E110" s="28"/>
      <c r="F110" s="28"/>
      <c r="G110" s="28"/>
      <c r="H110" s="72"/>
      <c r="I110" s="26"/>
      <c r="J110" s="17"/>
      <c r="K110" s="16"/>
      <c r="L110" s="144"/>
    </row>
    <row r="111" spans="1:12" x14ac:dyDescent="0.35">
      <c r="A111" s="22"/>
      <c r="B111" s="81"/>
      <c r="C111" s="17"/>
      <c r="D111" s="27"/>
      <c r="E111" s="28"/>
      <c r="F111" s="28"/>
      <c r="G111" s="28"/>
      <c r="H111" s="72"/>
      <c r="I111" s="26"/>
      <c r="J111" s="17"/>
      <c r="K111" s="16"/>
      <c r="L111" s="144"/>
    </row>
    <row r="112" spans="1:12" x14ac:dyDescent="0.35">
      <c r="A112" s="22"/>
      <c r="B112" s="81"/>
      <c r="C112" s="17"/>
      <c r="D112" s="27"/>
      <c r="E112" s="28"/>
      <c r="F112" s="28"/>
      <c r="G112" s="28"/>
      <c r="H112" s="72"/>
      <c r="I112" s="26"/>
      <c r="J112" s="17"/>
      <c r="K112" s="16"/>
      <c r="L112" s="144"/>
    </row>
    <row r="113" spans="1:12" x14ac:dyDescent="0.35">
      <c r="A113" s="22"/>
      <c r="B113" s="81"/>
      <c r="C113" s="17"/>
      <c r="D113" s="27"/>
      <c r="E113" s="28"/>
      <c r="F113" s="28"/>
      <c r="G113" s="28"/>
      <c r="H113" s="72"/>
      <c r="I113" s="26"/>
      <c r="J113" s="17"/>
      <c r="K113" s="16"/>
      <c r="L113" s="144"/>
    </row>
    <row r="114" spans="1:12" x14ac:dyDescent="0.35">
      <c r="A114" s="22"/>
      <c r="B114" s="81"/>
      <c r="C114" s="17"/>
      <c r="D114" s="27"/>
      <c r="E114" s="28"/>
      <c r="F114" s="28"/>
      <c r="G114" s="28"/>
      <c r="H114" s="72"/>
      <c r="I114" s="26"/>
      <c r="J114" s="17"/>
      <c r="K114" s="16"/>
      <c r="L114" s="144"/>
    </row>
    <row r="115" spans="1:12" x14ac:dyDescent="0.35">
      <c r="A115" s="22"/>
      <c r="B115" s="81"/>
      <c r="C115" s="17"/>
      <c r="D115" s="27"/>
      <c r="E115" s="28"/>
      <c r="F115" s="28"/>
      <c r="G115" s="28"/>
      <c r="H115" s="72"/>
      <c r="I115" s="26"/>
      <c r="J115" s="17"/>
      <c r="K115" s="16"/>
      <c r="L115" s="144"/>
    </row>
    <row r="116" spans="1:12" x14ac:dyDescent="0.35">
      <c r="A116" s="22"/>
      <c r="B116" s="81"/>
      <c r="C116" s="17"/>
      <c r="D116" s="27"/>
      <c r="E116" s="28"/>
      <c r="F116" s="28"/>
      <c r="G116" s="28"/>
      <c r="H116" s="72"/>
      <c r="I116" s="26"/>
      <c r="J116" s="17"/>
      <c r="K116" s="16"/>
      <c r="L116" s="144"/>
    </row>
    <row r="117" spans="1:12" x14ac:dyDescent="0.35">
      <c r="A117" s="22"/>
      <c r="B117" s="81"/>
      <c r="C117" s="17"/>
      <c r="D117" s="27"/>
      <c r="E117" s="28"/>
      <c r="F117" s="28"/>
      <c r="G117" s="28"/>
      <c r="H117" s="72"/>
      <c r="I117" s="26"/>
      <c r="J117" s="17"/>
      <c r="K117" s="16"/>
      <c r="L117" s="144"/>
    </row>
    <row r="118" spans="1:12" x14ac:dyDescent="0.35">
      <c r="A118" s="22"/>
      <c r="B118" s="81"/>
      <c r="C118" s="17"/>
      <c r="D118" s="27"/>
      <c r="E118" s="28"/>
      <c r="F118" s="28"/>
      <c r="G118" s="28"/>
      <c r="H118" s="72"/>
      <c r="I118" s="26"/>
      <c r="J118" s="17"/>
      <c r="K118" s="16"/>
      <c r="L118" s="144"/>
    </row>
    <row r="119" spans="1:12" x14ac:dyDescent="0.35">
      <c r="A119" s="22"/>
      <c r="B119" s="81"/>
      <c r="C119" s="17"/>
      <c r="D119" s="27"/>
      <c r="E119" s="28"/>
      <c r="F119" s="28"/>
      <c r="G119" s="28"/>
      <c r="H119" s="72"/>
      <c r="I119" s="26"/>
      <c r="J119" s="17"/>
      <c r="K119" s="16"/>
      <c r="L119" s="144"/>
    </row>
    <row r="120" spans="1:12" x14ac:dyDescent="0.35">
      <c r="A120" s="22"/>
      <c r="B120" s="81"/>
      <c r="C120" s="17"/>
      <c r="D120" s="27"/>
      <c r="E120" s="28"/>
      <c r="F120" s="28"/>
      <c r="G120" s="28"/>
      <c r="H120" s="72"/>
      <c r="I120" s="26"/>
      <c r="J120" s="17"/>
      <c r="K120" s="16"/>
      <c r="L120" s="144"/>
    </row>
    <row r="121" spans="1:12" x14ac:dyDescent="0.35">
      <c r="A121" s="22"/>
      <c r="B121" s="81"/>
      <c r="C121" s="17"/>
      <c r="D121" s="27"/>
      <c r="E121" s="28"/>
      <c r="F121" s="28"/>
      <c r="G121" s="28"/>
      <c r="H121" s="72"/>
      <c r="I121" s="26"/>
      <c r="J121" s="17"/>
      <c r="K121" s="16"/>
      <c r="L121" s="144"/>
    </row>
    <row r="122" spans="1:12" x14ac:dyDescent="0.35">
      <c r="A122" s="22"/>
      <c r="B122" s="81"/>
      <c r="C122" s="17"/>
      <c r="D122" s="27"/>
      <c r="E122" s="28"/>
      <c r="F122" s="28"/>
      <c r="G122" s="28"/>
      <c r="H122" s="72"/>
      <c r="I122" s="26"/>
      <c r="J122" s="17"/>
      <c r="K122" s="16"/>
      <c r="L122" s="144"/>
    </row>
    <row r="123" spans="1:12" x14ac:dyDescent="0.35">
      <c r="A123" s="22"/>
      <c r="B123" s="81"/>
      <c r="C123" s="17"/>
      <c r="D123" s="27"/>
      <c r="E123" s="28"/>
      <c r="F123" s="28"/>
      <c r="G123" s="28"/>
      <c r="H123" s="72"/>
      <c r="I123" s="26"/>
      <c r="J123" s="17"/>
      <c r="K123" s="16"/>
      <c r="L123" s="144"/>
    </row>
    <row r="124" spans="1:12" x14ac:dyDescent="0.35">
      <c r="A124" s="22"/>
      <c r="B124" s="81"/>
      <c r="C124" s="17"/>
      <c r="D124" s="27"/>
      <c r="E124" s="28"/>
      <c r="F124" s="28"/>
      <c r="G124" s="28"/>
      <c r="H124" s="72"/>
      <c r="I124" s="26"/>
      <c r="J124" s="17"/>
      <c r="K124" s="16"/>
      <c r="L124" s="144"/>
    </row>
    <row r="125" spans="1:12" x14ac:dyDescent="0.35">
      <c r="A125" s="22"/>
      <c r="B125" s="81"/>
      <c r="C125" s="17"/>
      <c r="D125" s="27"/>
      <c r="E125" s="28"/>
      <c r="F125" s="28"/>
      <c r="G125" s="28"/>
      <c r="H125" s="72"/>
      <c r="I125" s="26"/>
      <c r="J125" s="17"/>
      <c r="K125" s="16"/>
      <c r="L125" s="144"/>
    </row>
    <row r="126" spans="1:12" x14ac:dyDescent="0.35">
      <c r="A126" s="22"/>
      <c r="B126" s="81"/>
      <c r="C126" s="17"/>
      <c r="D126" s="27"/>
      <c r="E126" s="28"/>
      <c r="F126" s="28"/>
      <c r="G126" s="28"/>
      <c r="H126" s="72"/>
      <c r="I126" s="26"/>
      <c r="J126" s="17"/>
      <c r="K126" s="16"/>
      <c r="L126" s="144"/>
    </row>
    <row r="127" spans="1:12" x14ac:dyDescent="0.35">
      <c r="A127" s="22"/>
      <c r="B127" s="81"/>
      <c r="C127" s="17"/>
      <c r="D127" s="27"/>
      <c r="E127" s="28"/>
      <c r="F127" s="28"/>
      <c r="G127" s="28"/>
      <c r="H127" s="72"/>
      <c r="I127" s="26"/>
      <c r="J127" s="17"/>
      <c r="K127" s="16"/>
      <c r="L127" s="144"/>
    </row>
    <row r="128" spans="1:12" x14ac:dyDescent="0.35">
      <c r="A128" s="22"/>
      <c r="B128" s="81"/>
      <c r="C128" s="17"/>
      <c r="D128" s="27"/>
      <c r="E128" s="28"/>
      <c r="F128" s="28"/>
      <c r="G128" s="28"/>
      <c r="H128" s="72"/>
      <c r="I128" s="26"/>
      <c r="J128" s="17"/>
      <c r="K128" s="16"/>
      <c r="L128" s="144"/>
    </row>
    <row r="129" spans="1:12" x14ac:dyDescent="0.35">
      <c r="A129" s="22"/>
      <c r="B129" s="81"/>
      <c r="C129" s="17"/>
      <c r="D129" s="27"/>
      <c r="E129" s="28"/>
      <c r="F129" s="28"/>
      <c r="G129" s="28"/>
      <c r="H129" s="72"/>
      <c r="I129" s="26"/>
      <c r="J129" s="17"/>
      <c r="K129" s="16"/>
      <c r="L129" s="144"/>
    </row>
    <row r="130" spans="1:12" x14ac:dyDescent="0.35">
      <c r="A130" s="22"/>
      <c r="B130" s="81"/>
      <c r="C130" s="17"/>
      <c r="D130" s="27"/>
      <c r="E130" s="28"/>
      <c r="F130" s="28"/>
      <c r="G130" s="28"/>
      <c r="H130" s="72"/>
      <c r="I130" s="26"/>
      <c r="J130" s="17"/>
      <c r="K130" s="16"/>
      <c r="L130" s="144"/>
    </row>
    <row r="131" spans="1:12" x14ac:dyDescent="0.35">
      <c r="A131" s="22"/>
      <c r="B131" s="81"/>
      <c r="C131" s="17"/>
      <c r="D131" s="27"/>
      <c r="E131" s="28"/>
      <c r="F131" s="28"/>
      <c r="G131" s="28"/>
      <c r="H131" s="72"/>
      <c r="I131" s="26"/>
      <c r="J131" s="17"/>
      <c r="K131" s="16"/>
      <c r="L131" s="144"/>
    </row>
    <row r="132" spans="1:12" x14ac:dyDescent="0.35">
      <c r="A132" s="22"/>
      <c r="B132" s="81"/>
      <c r="C132" s="17"/>
      <c r="D132" s="27"/>
      <c r="E132" s="28"/>
      <c r="F132" s="28"/>
      <c r="G132" s="28"/>
      <c r="H132" s="72"/>
      <c r="I132" s="26"/>
      <c r="J132" s="17"/>
      <c r="K132" s="16"/>
      <c r="L132" s="144"/>
    </row>
    <row r="133" spans="1:12" x14ac:dyDescent="0.35">
      <c r="A133" s="22"/>
      <c r="B133" s="81"/>
      <c r="C133" s="17"/>
      <c r="D133" s="27"/>
      <c r="E133" s="28"/>
      <c r="F133" s="28"/>
      <c r="G133" s="28"/>
      <c r="H133" s="72"/>
      <c r="I133" s="26"/>
      <c r="J133" s="17"/>
      <c r="K133" s="16"/>
      <c r="L133" s="144"/>
    </row>
    <row r="134" spans="1:12" x14ac:dyDescent="0.35">
      <c r="A134" s="22"/>
      <c r="B134" s="81"/>
      <c r="C134" s="17"/>
      <c r="D134" s="27"/>
      <c r="E134" s="28"/>
      <c r="F134" s="28"/>
      <c r="G134" s="28"/>
      <c r="H134" s="72"/>
      <c r="I134" s="26"/>
      <c r="J134" s="17"/>
      <c r="K134" s="16"/>
      <c r="L134" s="144"/>
    </row>
    <row r="135" spans="1:12" x14ac:dyDescent="0.35">
      <c r="A135" s="22"/>
      <c r="B135" s="81"/>
      <c r="C135" s="17"/>
      <c r="D135" s="27"/>
      <c r="E135" s="28"/>
      <c r="F135" s="28"/>
      <c r="G135" s="28"/>
      <c r="H135" s="72"/>
      <c r="I135" s="26"/>
      <c r="J135" s="17"/>
      <c r="K135" s="16"/>
      <c r="L135" s="144"/>
    </row>
    <row r="136" spans="1:12" x14ac:dyDescent="0.35">
      <c r="A136" s="22"/>
      <c r="B136" s="81"/>
      <c r="C136" s="17"/>
      <c r="D136" s="27"/>
      <c r="E136" s="28"/>
      <c r="F136" s="28"/>
      <c r="G136" s="28"/>
      <c r="H136" s="72"/>
      <c r="I136" s="26"/>
      <c r="J136" s="17"/>
      <c r="K136" s="16"/>
      <c r="L136" s="144"/>
    </row>
    <row r="137" spans="1:12" x14ac:dyDescent="0.35">
      <c r="A137" s="22"/>
      <c r="B137" s="81"/>
      <c r="C137" s="17"/>
      <c r="D137" s="27"/>
      <c r="E137" s="28"/>
      <c r="F137" s="28"/>
      <c r="G137" s="28"/>
      <c r="H137" s="72"/>
      <c r="I137" s="26"/>
      <c r="J137" s="17"/>
      <c r="K137" s="16"/>
      <c r="L137" s="144"/>
    </row>
    <row r="138" spans="1:12" x14ac:dyDescent="0.35">
      <c r="A138" s="22"/>
      <c r="B138" s="81"/>
      <c r="C138" s="17"/>
      <c r="D138" s="27"/>
      <c r="E138" s="28"/>
      <c r="F138" s="28"/>
      <c r="G138" s="28"/>
      <c r="H138" s="72"/>
      <c r="I138" s="26"/>
      <c r="J138" s="17"/>
      <c r="K138" s="16"/>
      <c r="L138" s="144"/>
    </row>
    <row r="139" spans="1:12" x14ac:dyDescent="0.35">
      <c r="A139" s="22"/>
      <c r="B139" s="81"/>
      <c r="C139" s="17"/>
      <c r="D139" s="27"/>
      <c r="E139" s="28"/>
      <c r="F139" s="28"/>
      <c r="G139" s="28"/>
      <c r="H139" s="72"/>
      <c r="I139" s="26"/>
      <c r="J139" s="17"/>
      <c r="K139" s="16"/>
      <c r="L139" s="144"/>
    </row>
    <row r="140" spans="1:12" x14ac:dyDescent="0.35">
      <c r="A140" s="22"/>
      <c r="B140" s="81"/>
      <c r="C140" s="17"/>
      <c r="D140" s="27"/>
      <c r="E140" s="28"/>
      <c r="F140" s="28"/>
      <c r="G140" s="28"/>
      <c r="H140" s="72"/>
      <c r="I140" s="26"/>
      <c r="J140" s="17"/>
      <c r="K140" s="16"/>
      <c r="L140" s="144"/>
    </row>
    <row r="141" spans="1:12" x14ac:dyDescent="0.35">
      <c r="A141" s="22"/>
      <c r="B141" s="81"/>
      <c r="C141" s="17"/>
      <c r="D141" s="27"/>
      <c r="E141" s="28"/>
      <c r="F141" s="28"/>
      <c r="G141" s="28"/>
      <c r="H141" s="72"/>
      <c r="I141" s="26"/>
      <c r="J141" s="17"/>
      <c r="K141" s="16"/>
      <c r="L141" s="144"/>
    </row>
    <row r="142" spans="1:12" x14ac:dyDescent="0.35">
      <c r="A142" s="22"/>
      <c r="B142" s="81"/>
      <c r="C142" s="17"/>
      <c r="D142" s="27"/>
      <c r="E142" s="28"/>
      <c r="F142" s="28"/>
      <c r="G142" s="28"/>
      <c r="H142" s="72"/>
      <c r="I142" s="26"/>
      <c r="J142" s="17"/>
      <c r="K142" s="16"/>
      <c r="L142" s="144"/>
    </row>
    <row r="143" spans="1:12" x14ac:dyDescent="0.35">
      <c r="A143" s="22"/>
      <c r="B143" s="81"/>
      <c r="C143" s="17"/>
      <c r="D143" s="27"/>
      <c r="E143" s="28"/>
      <c r="F143" s="28"/>
      <c r="G143" s="28"/>
      <c r="H143" s="72"/>
      <c r="I143" s="26"/>
      <c r="J143" s="17"/>
      <c r="K143" s="16"/>
      <c r="L143" s="144"/>
    </row>
    <row r="144" spans="1:12" x14ac:dyDescent="0.35">
      <c r="A144" s="22"/>
      <c r="B144" s="81"/>
      <c r="C144" s="17"/>
      <c r="D144" s="27"/>
      <c r="E144" s="28"/>
      <c r="F144" s="28"/>
      <c r="G144" s="28"/>
      <c r="H144" s="72"/>
      <c r="I144" s="26"/>
      <c r="J144" s="17"/>
      <c r="K144" s="16"/>
      <c r="L144" s="144"/>
    </row>
    <row r="145" spans="1:12" x14ac:dyDescent="0.35">
      <c r="A145" s="22"/>
      <c r="B145" s="81"/>
      <c r="C145" s="17"/>
      <c r="D145" s="27"/>
      <c r="E145" s="28"/>
      <c r="F145" s="28"/>
      <c r="G145" s="28"/>
      <c r="H145" s="72"/>
      <c r="I145" s="26"/>
      <c r="J145" s="17"/>
      <c r="K145" s="16"/>
      <c r="L145" s="144"/>
    </row>
    <row r="146" spans="1:12" x14ac:dyDescent="0.35">
      <c r="A146" s="22"/>
      <c r="B146" s="81"/>
      <c r="C146" s="17"/>
      <c r="D146" s="27"/>
      <c r="E146" s="28"/>
      <c r="F146" s="28"/>
      <c r="G146" s="28"/>
      <c r="H146" s="72"/>
      <c r="I146" s="26"/>
      <c r="J146" s="17"/>
      <c r="K146" s="16"/>
      <c r="L146" s="144"/>
    </row>
    <row r="147" spans="1:12" x14ac:dyDescent="0.35">
      <c r="A147" s="22"/>
      <c r="B147" s="81"/>
      <c r="C147" s="17"/>
      <c r="D147" s="27"/>
      <c r="E147" s="28"/>
      <c r="F147" s="28"/>
      <c r="G147" s="28"/>
      <c r="H147" s="72"/>
      <c r="I147" s="26"/>
      <c r="J147" s="17"/>
      <c r="K147" s="16"/>
      <c r="L147" s="144"/>
    </row>
    <row r="148" spans="1:12" x14ac:dyDescent="0.35">
      <c r="A148" s="22"/>
      <c r="B148" s="81"/>
      <c r="C148" s="17"/>
      <c r="D148" s="27"/>
      <c r="E148" s="28"/>
      <c r="F148" s="28"/>
      <c r="G148" s="28"/>
      <c r="H148" s="72"/>
      <c r="I148" s="26"/>
      <c r="J148" s="17"/>
      <c r="K148" s="16"/>
      <c r="L148" s="144"/>
    </row>
    <row r="149" spans="1:12" x14ac:dyDescent="0.35">
      <c r="A149" s="22"/>
      <c r="B149" s="81"/>
      <c r="C149" s="17"/>
      <c r="D149" s="27"/>
      <c r="E149" s="28"/>
      <c r="F149" s="28"/>
      <c r="G149" s="28"/>
      <c r="H149" s="72"/>
      <c r="I149" s="26"/>
      <c r="J149" s="17"/>
      <c r="K149" s="16"/>
      <c r="L149" s="144"/>
    </row>
    <row r="150" spans="1:12" x14ac:dyDescent="0.35">
      <c r="A150" s="22"/>
      <c r="B150" s="81"/>
      <c r="C150" s="17"/>
      <c r="D150" s="27"/>
      <c r="E150" s="28"/>
      <c r="F150" s="28"/>
      <c r="G150" s="28"/>
      <c r="H150" s="72"/>
      <c r="I150" s="26"/>
      <c r="J150" s="17"/>
      <c r="K150" s="16"/>
      <c r="L150" s="144"/>
    </row>
    <row r="151" spans="1:12" x14ac:dyDescent="0.35">
      <c r="A151" s="22"/>
      <c r="B151" s="81"/>
      <c r="C151" s="17"/>
      <c r="D151" s="27"/>
      <c r="E151" s="28"/>
      <c r="F151" s="28"/>
      <c r="G151" s="28"/>
      <c r="H151" s="72"/>
      <c r="I151" s="26"/>
      <c r="J151" s="17"/>
      <c r="K151" s="16"/>
      <c r="L151" s="144"/>
    </row>
    <row r="152" spans="1:12" x14ac:dyDescent="0.35">
      <c r="A152" s="22"/>
      <c r="B152" s="81"/>
      <c r="C152" s="17"/>
      <c r="D152" s="27"/>
      <c r="E152" s="28"/>
      <c r="F152" s="28"/>
      <c r="G152" s="28"/>
      <c r="H152" s="72"/>
      <c r="I152" s="26"/>
      <c r="J152" s="17"/>
      <c r="K152" s="16"/>
      <c r="L152" s="144"/>
    </row>
    <row r="153" spans="1:12" x14ac:dyDescent="0.35">
      <c r="A153" s="22"/>
      <c r="B153" s="81"/>
      <c r="C153" s="17"/>
      <c r="D153" s="27"/>
      <c r="E153" s="28"/>
      <c r="F153" s="28"/>
      <c r="G153" s="28"/>
      <c r="H153" s="72"/>
      <c r="I153" s="26"/>
      <c r="J153" s="17"/>
      <c r="K153" s="16"/>
      <c r="L153" s="144"/>
    </row>
    <row r="154" spans="1:12" x14ac:dyDescent="0.35">
      <c r="A154" s="22"/>
      <c r="B154" s="81"/>
      <c r="C154" s="17"/>
      <c r="D154" s="27"/>
      <c r="E154" s="28"/>
      <c r="F154" s="28"/>
      <c r="G154" s="28"/>
      <c r="H154" s="72"/>
      <c r="I154" s="26"/>
      <c r="J154" s="17"/>
      <c r="K154" s="16"/>
      <c r="L154" s="144"/>
    </row>
    <row r="155" spans="1:12" x14ac:dyDescent="0.35">
      <c r="A155" s="22"/>
      <c r="B155" s="81"/>
      <c r="C155" s="17"/>
      <c r="D155" s="27"/>
      <c r="E155" s="28"/>
      <c r="F155" s="28"/>
      <c r="G155" s="28"/>
      <c r="H155" s="72"/>
      <c r="I155" s="26"/>
      <c r="J155" s="17"/>
      <c r="K155" s="16"/>
      <c r="L155" s="144"/>
    </row>
    <row r="156" spans="1:12" x14ac:dyDescent="0.35">
      <c r="A156" s="22"/>
      <c r="B156" s="81"/>
      <c r="C156" s="17"/>
      <c r="D156" s="27"/>
      <c r="E156" s="28"/>
      <c r="F156" s="28"/>
      <c r="G156" s="28"/>
      <c r="H156" s="72"/>
      <c r="I156" s="26"/>
      <c r="J156" s="17"/>
      <c r="K156" s="16"/>
      <c r="L156" s="144"/>
    </row>
    <row r="157" spans="1:12" x14ac:dyDescent="0.35">
      <c r="A157" s="22"/>
      <c r="B157" s="81"/>
      <c r="C157" s="17"/>
      <c r="D157" s="27"/>
      <c r="E157" s="28"/>
      <c r="F157" s="28"/>
      <c r="G157" s="28"/>
      <c r="H157" s="72"/>
      <c r="I157" s="26"/>
      <c r="J157" s="17"/>
      <c r="K157" s="16"/>
      <c r="L157" s="144"/>
    </row>
    <row r="158" spans="1:12" x14ac:dyDescent="0.35">
      <c r="A158" s="22"/>
      <c r="B158" s="81"/>
      <c r="C158" s="17"/>
      <c r="D158" s="27"/>
      <c r="E158" s="28"/>
      <c r="F158" s="28"/>
      <c r="G158" s="28"/>
      <c r="H158" s="72"/>
      <c r="I158" s="26"/>
      <c r="J158" s="17"/>
      <c r="K158" s="16"/>
      <c r="L158" s="144"/>
    </row>
    <row r="159" spans="1:12" x14ac:dyDescent="0.35">
      <c r="A159" s="22"/>
      <c r="B159" s="81"/>
      <c r="C159" s="17"/>
      <c r="D159" s="27"/>
      <c r="E159" s="28"/>
      <c r="F159" s="28"/>
      <c r="G159" s="28"/>
      <c r="H159" s="72"/>
      <c r="I159" s="26"/>
      <c r="J159" s="17"/>
      <c r="K159" s="16"/>
      <c r="L159" s="144"/>
    </row>
    <row r="160" spans="1:12" x14ac:dyDescent="0.35">
      <c r="A160" s="22"/>
      <c r="B160" s="81"/>
      <c r="C160" s="17"/>
      <c r="D160" s="27"/>
      <c r="E160" s="28"/>
      <c r="F160" s="28"/>
      <c r="G160" s="28"/>
      <c r="H160" s="72"/>
      <c r="I160" s="26"/>
      <c r="J160" s="17"/>
      <c r="K160" s="16"/>
      <c r="L160" s="144"/>
    </row>
    <row r="161" spans="1:12" x14ac:dyDescent="0.35">
      <c r="A161" s="22"/>
      <c r="B161" s="81"/>
      <c r="C161" s="17"/>
      <c r="D161" s="27"/>
      <c r="E161" s="28"/>
      <c r="F161" s="28"/>
      <c r="G161" s="28"/>
      <c r="H161" s="72"/>
      <c r="I161" s="26"/>
      <c r="J161" s="17"/>
      <c r="K161" s="16"/>
      <c r="L161" s="144"/>
    </row>
    <row r="162" spans="1:12" x14ac:dyDescent="0.35">
      <c r="A162" s="22"/>
      <c r="B162" s="81"/>
      <c r="C162" s="17"/>
      <c r="D162" s="27"/>
      <c r="E162" s="28"/>
      <c r="F162" s="28"/>
      <c r="G162" s="28"/>
      <c r="H162" s="72"/>
      <c r="I162" s="26"/>
      <c r="J162" s="17"/>
      <c r="K162" s="16"/>
      <c r="L162" s="144"/>
    </row>
    <row r="163" spans="1:12" x14ac:dyDescent="0.35">
      <c r="A163" s="22"/>
      <c r="B163" s="81"/>
      <c r="C163" s="17"/>
      <c r="D163" s="27"/>
      <c r="E163" s="28"/>
      <c r="F163" s="28"/>
      <c r="G163" s="28"/>
      <c r="H163" s="72"/>
      <c r="I163" s="26"/>
      <c r="J163" s="17"/>
      <c r="K163" s="16"/>
      <c r="L163" s="144"/>
    </row>
    <row r="164" spans="1:12" x14ac:dyDescent="0.35">
      <c r="A164" s="22"/>
      <c r="B164" s="81"/>
      <c r="C164" s="17"/>
      <c r="D164" s="27"/>
      <c r="E164" s="28"/>
      <c r="F164" s="28"/>
      <c r="G164" s="28"/>
      <c r="H164" s="72"/>
      <c r="I164" s="26"/>
      <c r="J164" s="17"/>
      <c r="K164" s="16"/>
      <c r="L164" s="144"/>
    </row>
    <row r="165" spans="1:12" x14ac:dyDescent="0.35">
      <c r="A165" s="22"/>
      <c r="B165" s="81"/>
      <c r="C165" s="17"/>
      <c r="D165" s="27"/>
      <c r="E165" s="28"/>
      <c r="F165" s="28"/>
      <c r="G165" s="28"/>
      <c r="H165" s="72"/>
      <c r="I165" s="26"/>
      <c r="J165" s="17"/>
      <c r="K165" s="16"/>
      <c r="L165" s="144"/>
    </row>
    <row r="166" spans="1:12" x14ac:dyDescent="0.35">
      <c r="A166" s="22"/>
      <c r="B166" s="81"/>
      <c r="C166" s="17"/>
      <c r="D166" s="27"/>
      <c r="E166" s="28"/>
      <c r="F166" s="28"/>
      <c r="G166" s="28"/>
      <c r="H166" s="72"/>
      <c r="I166" s="26"/>
      <c r="J166" s="17"/>
      <c r="K166" s="16"/>
      <c r="L166" s="144"/>
    </row>
    <row r="167" spans="1:12" x14ac:dyDescent="0.35">
      <c r="A167" s="22"/>
      <c r="B167" s="81"/>
      <c r="C167" s="17"/>
      <c r="D167" s="27"/>
      <c r="E167" s="28"/>
      <c r="F167" s="28"/>
      <c r="G167" s="28"/>
      <c r="H167" s="72"/>
      <c r="I167" s="26"/>
      <c r="J167" s="17"/>
      <c r="K167" s="16"/>
      <c r="L167" s="144"/>
    </row>
    <row r="168" spans="1:12" x14ac:dyDescent="0.35">
      <c r="A168" s="22"/>
      <c r="B168" s="81"/>
      <c r="C168" s="17"/>
      <c r="D168" s="27"/>
      <c r="E168" s="28"/>
      <c r="F168" s="28"/>
      <c r="G168" s="28"/>
      <c r="H168" s="72"/>
      <c r="I168" s="26"/>
      <c r="J168" s="17"/>
      <c r="K168" s="16"/>
      <c r="L168" s="144"/>
    </row>
    <row r="169" spans="1:12" x14ac:dyDescent="0.35">
      <c r="A169" s="22"/>
      <c r="B169" s="81"/>
      <c r="C169" s="17"/>
      <c r="D169" s="27"/>
      <c r="E169" s="28"/>
      <c r="F169" s="28"/>
      <c r="G169" s="28"/>
      <c r="H169" s="72"/>
      <c r="I169" s="26"/>
      <c r="J169" s="17"/>
      <c r="K169" s="16"/>
      <c r="L169" s="144"/>
    </row>
    <row r="170" spans="1:12" x14ac:dyDescent="0.35">
      <c r="A170" s="22"/>
      <c r="B170" s="81"/>
      <c r="C170" s="17"/>
      <c r="D170" s="27"/>
      <c r="E170" s="28"/>
      <c r="F170" s="28"/>
      <c r="G170" s="28"/>
      <c r="H170" s="72"/>
      <c r="I170" s="26"/>
      <c r="J170" s="17"/>
      <c r="K170" s="16"/>
      <c r="L170" s="144"/>
    </row>
    <row r="171" spans="1:12" x14ac:dyDescent="0.35">
      <c r="A171" s="22"/>
      <c r="B171" s="81"/>
      <c r="C171" s="17"/>
      <c r="D171" s="27"/>
      <c r="E171" s="28"/>
      <c r="F171" s="28"/>
      <c r="G171" s="28"/>
      <c r="H171" s="72"/>
      <c r="I171" s="26"/>
      <c r="J171" s="17"/>
      <c r="K171" s="16"/>
      <c r="L171" s="144"/>
    </row>
    <row r="172" spans="1:12" x14ac:dyDescent="0.35">
      <c r="A172" s="22"/>
      <c r="B172" s="81"/>
      <c r="C172" s="17"/>
      <c r="D172" s="27"/>
      <c r="E172" s="28"/>
      <c r="F172" s="28"/>
      <c r="G172" s="28"/>
      <c r="H172" s="72"/>
      <c r="I172" s="26"/>
      <c r="J172" s="17"/>
      <c r="K172" s="16"/>
      <c r="L172" s="144"/>
    </row>
    <row r="173" spans="1:12" x14ac:dyDescent="0.35">
      <c r="A173" s="22"/>
      <c r="B173" s="81"/>
      <c r="C173" s="17"/>
      <c r="D173" s="27"/>
      <c r="E173" s="28"/>
      <c r="F173" s="28"/>
      <c r="G173" s="28"/>
      <c r="H173" s="72"/>
      <c r="I173" s="26"/>
      <c r="J173" s="17"/>
      <c r="K173" s="16"/>
      <c r="L173" s="144"/>
    </row>
    <row r="174" spans="1:12" x14ac:dyDescent="0.35">
      <c r="A174" s="22"/>
      <c r="B174" s="81"/>
      <c r="C174" s="17"/>
      <c r="D174" s="27"/>
      <c r="E174" s="28"/>
      <c r="F174" s="28"/>
      <c r="G174" s="28"/>
      <c r="H174" s="72"/>
      <c r="I174" s="26"/>
      <c r="J174" s="17"/>
      <c r="K174" s="16"/>
      <c r="L174" s="144"/>
    </row>
    <row r="175" spans="1:12" x14ac:dyDescent="0.35">
      <c r="A175" s="22"/>
      <c r="B175" s="81"/>
      <c r="C175" s="17"/>
      <c r="D175" s="27"/>
      <c r="E175" s="28"/>
      <c r="F175" s="28"/>
      <c r="G175" s="28"/>
      <c r="H175" s="72"/>
      <c r="I175" s="26"/>
      <c r="J175" s="17"/>
      <c r="K175" s="16"/>
      <c r="L175" s="144"/>
    </row>
    <row r="176" spans="1:12" x14ac:dyDescent="0.35">
      <c r="A176" s="22"/>
      <c r="B176" s="81"/>
      <c r="C176" s="17"/>
      <c r="D176" s="27"/>
      <c r="E176" s="28"/>
      <c r="F176" s="28"/>
      <c r="G176" s="28"/>
      <c r="H176" s="72"/>
      <c r="I176" s="26"/>
      <c r="J176" s="17"/>
      <c r="K176" s="16"/>
      <c r="L176" s="144"/>
    </row>
    <row r="177" spans="1:12" x14ac:dyDescent="0.35">
      <c r="A177" s="22"/>
      <c r="B177" s="81"/>
      <c r="C177" s="17"/>
      <c r="D177" s="27"/>
      <c r="E177" s="28"/>
      <c r="F177" s="28"/>
      <c r="G177" s="28"/>
      <c r="H177" s="72"/>
      <c r="I177" s="26"/>
      <c r="J177" s="17"/>
      <c r="K177" s="16"/>
      <c r="L177" s="144"/>
    </row>
    <row r="178" spans="1:12" x14ac:dyDescent="0.35">
      <c r="A178" s="22"/>
      <c r="B178" s="81"/>
      <c r="C178" s="17"/>
      <c r="D178" s="27"/>
      <c r="E178" s="28"/>
      <c r="F178" s="28"/>
      <c r="G178" s="28"/>
      <c r="H178" s="72"/>
      <c r="I178" s="26"/>
      <c r="J178" s="17"/>
      <c r="K178" s="16"/>
      <c r="L178" s="144"/>
    </row>
    <row r="179" spans="1:12" x14ac:dyDescent="0.35">
      <c r="A179" s="22"/>
      <c r="B179" s="81"/>
      <c r="C179" s="17"/>
      <c r="D179" s="27"/>
      <c r="E179" s="28"/>
      <c r="F179" s="28"/>
      <c r="G179" s="28"/>
      <c r="H179" s="72"/>
      <c r="I179" s="26"/>
      <c r="J179" s="17"/>
      <c r="K179" s="16"/>
      <c r="L179" s="144"/>
    </row>
    <row r="180" spans="1:12" x14ac:dyDescent="0.35">
      <c r="A180" s="22"/>
      <c r="B180" s="81"/>
      <c r="C180" s="17"/>
      <c r="D180" s="27"/>
      <c r="E180" s="28"/>
      <c r="F180" s="28"/>
      <c r="G180" s="28"/>
      <c r="H180" s="72"/>
      <c r="I180" s="26"/>
      <c r="J180" s="17"/>
      <c r="K180" s="16"/>
      <c r="L180" s="144"/>
    </row>
    <row r="181" spans="1:12" x14ac:dyDescent="0.35">
      <c r="A181" s="22"/>
      <c r="B181" s="81"/>
      <c r="C181" s="17"/>
      <c r="D181" s="27"/>
      <c r="E181" s="28"/>
      <c r="F181" s="28"/>
      <c r="G181" s="28"/>
      <c r="H181" s="72"/>
      <c r="I181" s="26"/>
      <c r="J181" s="17"/>
      <c r="K181" s="16"/>
      <c r="L181" s="144"/>
    </row>
    <row r="182" spans="1:12" x14ac:dyDescent="0.35">
      <c r="A182" s="22"/>
      <c r="B182" s="81"/>
      <c r="C182" s="17"/>
      <c r="D182" s="27"/>
      <c r="E182" s="28"/>
      <c r="F182" s="28"/>
      <c r="G182" s="28"/>
      <c r="H182" s="72"/>
      <c r="I182" s="26"/>
      <c r="J182" s="17"/>
      <c r="K182" s="16"/>
      <c r="L182" s="144"/>
    </row>
    <row r="183" spans="1:12" x14ac:dyDescent="0.35">
      <c r="A183" s="22"/>
      <c r="B183" s="81"/>
      <c r="C183" s="17"/>
      <c r="D183" s="27"/>
      <c r="E183" s="28"/>
      <c r="F183" s="28"/>
      <c r="G183" s="28"/>
      <c r="H183" s="72"/>
      <c r="I183" s="26"/>
      <c r="J183" s="17"/>
      <c r="K183" s="16"/>
      <c r="L183" s="144"/>
    </row>
    <row r="184" spans="1:12" x14ac:dyDescent="0.35">
      <c r="A184" s="22"/>
      <c r="B184" s="81"/>
      <c r="C184" s="17"/>
      <c r="D184" s="27"/>
      <c r="E184" s="28"/>
      <c r="F184" s="28"/>
      <c r="G184" s="28"/>
      <c r="H184" s="72"/>
      <c r="I184" s="26"/>
      <c r="J184" s="17"/>
      <c r="K184" s="16"/>
      <c r="L184" s="144"/>
    </row>
    <row r="185" spans="1:12" x14ac:dyDescent="0.35">
      <c r="A185" s="22"/>
      <c r="B185" s="81"/>
      <c r="C185" s="17"/>
      <c r="D185" s="27"/>
      <c r="E185" s="28"/>
      <c r="F185" s="28"/>
      <c r="G185" s="28"/>
      <c r="H185" s="72"/>
      <c r="I185" s="26"/>
      <c r="J185" s="17"/>
      <c r="K185" s="16"/>
      <c r="L185" s="144"/>
    </row>
    <row r="186" spans="1:12" x14ac:dyDescent="0.35">
      <c r="A186" s="22"/>
      <c r="B186" s="81"/>
      <c r="C186" s="17"/>
      <c r="D186" s="27"/>
      <c r="E186" s="28"/>
      <c r="F186" s="28"/>
      <c r="G186" s="28"/>
      <c r="H186" s="72"/>
      <c r="I186" s="26"/>
      <c r="J186" s="17"/>
      <c r="K186" s="16"/>
      <c r="L186" s="144"/>
    </row>
    <row r="187" spans="1:12" x14ac:dyDescent="0.35">
      <c r="A187" s="22"/>
      <c r="B187" s="81"/>
      <c r="C187" s="17"/>
      <c r="D187" s="27"/>
      <c r="E187" s="28"/>
      <c r="F187" s="28"/>
      <c r="G187" s="28"/>
      <c r="H187" s="72"/>
      <c r="I187" s="26"/>
      <c r="J187" s="17"/>
      <c r="K187" s="16"/>
      <c r="L187" s="144"/>
    </row>
    <row r="188" spans="1:12" x14ac:dyDescent="0.35">
      <c r="A188" s="22"/>
      <c r="B188" s="81"/>
      <c r="C188" s="17"/>
      <c r="D188" s="27"/>
      <c r="E188" s="28"/>
      <c r="F188" s="28"/>
      <c r="G188" s="28"/>
      <c r="H188" s="72"/>
      <c r="I188" s="26"/>
      <c r="J188" s="17"/>
      <c r="K188" s="16"/>
      <c r="L188" s="144"/>
    </row>
    <row r="189" spans="1:12" x14ac:dyDescent="0.35">
      <c r="A189" s="22"/>
      <c r="B189" s="81"/>
      <c r="C189" s="17"/>
      <c r="D189" s="27"/>
      <c r="E189" s="28"/>
      <c r="F189" s="28"/>
      <c r="G189" s="28"/>
      <c r="H189" s="72"/>
      <c r="I189" s="26"/>
      <c r="J189" s="17"/>
      <c r="K189" s="16"/>
      <c r="L189" s="144"/>
    </row>
    <row r="190" spans="1:12" x14ac:dyDescent="0.35">
      <c r="A190" s="22"/>
      <c r="B190" s="81"/>
      <c r="C190" s="17"/>
      <c r="D190" s="27"/>
      <c r="E190" s="28"/>
      <c r="F190" s="28"/>
      <c r="G190" s="28"/>
      <c r="H190" s="72"/>
      <c r="I190" s="26"/>
      <c r="J190" s="17"/>
      <c r="K190" s="16"/>
      <c r="L190" s="144"/>
    </row>
    <row r="191" spans="1:12" x14ac:dyDescent="0.35">
      <c r="A191" s="22"/>
      <c r="B191" s="81"/>
      <c r="C191" s="17"/>
      <c r="D191" s="27"/>
      <c r="E191" s="28"/>
      <c r="F191" s="28"/>
      <c r="G191" s="28"/>
      <c r="H191" s="72"/>
      <c r="I191" s="26"/>
      <c r="J191" s="17"/>
      <c r="K191" s="16"/>
      <c r="L191" s="144"/>
    </row>
    <row r="192" spans="1:12" x14ac:dyDescent="0.35">
      <c r="A192" s="22"/>
      <c r="B192" s="81"/>
      <c r="C192" s="17"/>
      <c r="D192" s="27"/>
      <c r="E192" s="28"/>
      <c r="F192" s="28"/>
      <c r="G192" s="28"/>
      <c r="H192" s="72"/>
      <c r="I192" s="26"/>
      <c r="J192" s="17"/>
      <c r="K192" s="16"/>
      <c r="L192" s="144"/>
    </row>
    <row r="193" spans="1:12" x14ac:dyDescent="0.35">
      <c r="A193" s="22"/>
      <c r="B193" s="81"/>
      <c r="C193" s="17"/>
      <c r="D193" s="27"/>
      <c r="E193" s="28"/>
      <c r="F193" s="28"/>
      <c r="G193" s="28"/>
      <c r="H193" s="72"/>
      <c r="I193" s="26"/>
      <c r="J193" s="17"/>
      <c r="K193" s="16"/>
      <c r="L193" s="144"/>
    </row>
    <row r="194" spans="1:12" x14ac:dyDescent="0.35">
      <c r="A194" s="22"/>
      <c r="B194" s="81"/>
      <c r="C194" s="17"/>
      <c r="D194" s="27"/>
      <c r="E194" s="28"/>
      <c r="F194" s="28"/>
      <c r="G194" s="28"/>
      <c r="H194" s="72"/>
      <c r="I194" s="26"/>
      <c r="J194" s="17"/>
      <c r="K194" s="16"/>
      <c r="L194" s="144"/>
    </row>
    <row r="195" spans="1:12" x14ac:dyDescent="0.35">
      <c r="A195" s="22"/>
      <c r="B195" s="81"/>
      <c r="C195" s="17"/>
      <c r="D195" s="27"/>
      <c r="E195" s="28"/>
      <c r="F195" s="28"/>
      <c r="G195" s="28"/>
      <c r="H195" s="72"/>
      <c r="I195" s="26"/>
      <c r="J195" s="17"/>
      <c r="K195" s="16"/>
      <c r="L195" s="144"/>
    </row>
    <row r="196" spans="1:12" x14ac:dyDescent="0.35">
      <c r="A196" s="22"/>
      <c r="B196" s="81"/>
      <c r="C196" s="17"/>
      <c r="D196" s="27"/>
      <c r="E196" s="28"/>
      <c r="F196" s="28"/>
      <c r="G196" s="28"/>
      <c r="H196" s="72"/>
      <c r="I196" s="26"/>
      <c r="J196" s="17"/>
      <c r="K196" s="16"/>
      <c r="L196" s="144"/>
    </row>
    <row r="197" spans="1:12" x14ac:dyDescent="0.35">
      <c r="A197" s="22"/>
      <c r="B197" s="81"/>
      <c r="C197" s="17"/>
      <c r="D197" s="27"/>
      <c r="E197" s="28"/>
      <c r="F197" s="28"/>
      <c r="G197" s="28"/>
      <c r="H197" s="72"/>
      <c r="I197" s="26"/>
      <c r="J197" s="17"/>
      <c r="K197" s="16"/>
      <c r="L197" s="144"/>
    </row>
    <row r="198" spans="1:12" x14ac:dyDescent="0.35">
      <c r="A198" s="22"/>
      <c r="B198" s="81"/>
      <c r="C198" s="17"/>
      <c r="D198" s="27"/>
      <c r="E198" s="28"/>
      <c r="F198" s="28"/>
      <c r="G198" s="28"/>
      <c r="H198" s="72"/>
      <c r="I198" s="26"/>
      <c r="J198" s="17"/>
      <c r="K198" s="16"/>
      <c r="L198" s="144"/>
    </row>
    <row r="199" spans="1:12" x14ac:dyDescent="0.35">
      <c r="A199" s="22"/>
      <c r="B199" s="81"/>
      <c r="C199" s="17"/>
      <c r="D199" s="27"/>
      <c r="E199" s="28"/>
      <c r="F199" s="28"/>
      <c r="G199" s="28"/>
      <c r="H199" s="72"/>
      <c r="I199" s="26"/>
      <c r="J199" s="17"/>
      <c r="K199" s="16"/>
      <c r="L199" s="144"/>
    </row>
    <row r="200" spans="1:12" x14ac:dyDescent="0.35">
      <c r="A200" s="22"/>
      <c r="B200" s="81"/>
      <c r="C200" s="17"/>
      <c r="D200" s="27"/>
      <c r="E200" s="28"/>
      <c r="F200" s="28"/>
      <c r="G200" s="28"/>
      <c r="H200" s="72"/>
      <c r="I200" s="26"/>
      <c r="J200" s="17"/>
      <c r="K200" s="16"/>
      <c r="L200" s="144"/>
    </row>
    <row r="201" spans="1:12" x14ac:dyDescent="0.35">
      <c r="A201" s="22"/>
      <c r="B201" s="81"/>
      <c r="C201" s="17"/>
      <c r="D201" s="27"/>
      <c r="E201" s="28"/>
      <c r="F201" s="28"/>
      <c r="G201" s="28"/>
      <c r="H201" s="72"/>
      <c r="I201" s="26"/>
      <c r="J201" s="17"/>
      <c r="K201" s="16"/>
      <c r="L201" s="144"/>
    </row>
    <row r="202" spans="1:12" x14ac:dyDescent="0.35">
      <c r="A202" s="22"/>
      <c r="B202" s="81"/>
      <c r="C202" s="17"/>
      <c r="D202" s="27"/>
      <c r="E202" s="28"/>
      <c r="F202" s="28"/>
      <c r="G202" s="28"/>
      <c r="H202" s="72"/>
      <c r="I202" s="26"/>
      <c r="J202" s="17"/>
      <c r="K202" s="16"/>
      <c r="L202" s="144"/>
    </row>
    <row r="203" spans="1:12" x14ac:dyDescent="0.35">
      <c r="A203" s="22"/>
      <c r="B203" s="81"/>
      <c r="C203" s="17"/>
      <c r="D203" s="27"/>
      <c r="E203" s="28"/>
      <c r="F203" s="28"/>
      <c r="G203" s="28"/>
      <c r="H203" s="72"/>
      <c r="I203" s="26"/>
      <c r="J203" s="17"/>
      <c r="K203" s="16"/>
      <c r="L203" s="144"/>
    </row>
    <row r="204" spans="1:12" x14ac:dyDescent="0.35">
      <c r="A204" s="22"/>
      <c r="B204" s="81"/>
      <c r="C204" s="17"/>
      <c r="D204" s="27"/>
      <c r="E204" s="28"/>
      <c r="F204" s="28"/>
      <c r="G204" s="28"/>
      <c r="H204" s="72"/>
      <c r="I204" s="26"/>
      <c r="J204" s="17"/>
      <c r="K204" s="16"/>
      <c r="L204" s="144"/>
    </row>
    <row r="205" spans="1:12" x14ac:dyDescent="0.35">
      <c r="A205" s="22"/>
      <c r="B205" s="81"/>
      <c r="C205" s="17"/>
      <c r="D205" s="27"/>
      <c r="E205" s="28"/>
      <c r="F205" s="28"/>
      <c r="G205" s="28"/>
      <c r="H205" s="72"/>
      <c r="I205" s="26"/>
      <c r="J205" s="17"/>
      <c r="K205" s="16"/>
      <c r="L205" s="144"/>
    </row>
    <row r="206" spans="1:12" x14ac:dyDescent="0.35">
      <c r="A206" s="22"/>
      <c r="B206" s="81"/>
      <c r="C206" s="17"/>
      <c r="D206" s="27"/>
      <c r="E206" s="28"/>
      <c r="F206" s="28"/>
      <c r="G206" s="28"/>
      <c r="H206" s="72"/>
      <c r="I206" s="26"/>
      <c r="J206" s="17"/>
      <c r="K206" s="16"/>
      <c r="L206" s="144"/>
    </row>
    <row r="207" spans="1:12" x14ac:dyDescent="0.35">
      <c r="A207" s="22"/>
      <c r="B207" s="81"/>
      <c r="C207" s="17"/>
      <c r="D207" s="27"/>
      <c r="E207" s="28"/>
      <c r="F207" s="28"/>
      <c r="G207" s="28"/>
      <c r="H207" s="72"/>
      <c r="I207" s="26"/>
      <c r="J207" s="17"/>
      <c r="K207" s="16"/>
      <c r="L207" s="144"/>
    </row>
    <row r="208" spans="1:12" x14ac:dyDescent="0.35">
      <c r="A208" s="22"/>
      <c r="B208" s="81"/>
      <c r="C208" s="17"/>
      <c r="D208" s="27"/>
      <c r="E208" s="28"/>
      <c r="F208" s="28"/>
      <c r="G208" s="28"/>
      <c r="H208" s="72"/>
      <c r="I208" s="26"/>
      <c r="J208" s="17"/>
      <c r="K208" s="16"/>
      <c r="L208" s="144"/>
    </row>
    <row r="209" spans="1:12" x14ac:dyDescent="0.35">
      <c r="A209" s="22"/>
      <c r="B209" s="81"/>
      <c r="C209" s="17"/>
      <c r="D209" s="27"/>
      <c r="E209" s="28"/>
      <c r="F209" s="28"/>
      <c r="G209" s="28"/>
      <c r="H209" s="72"/>
      <c r="I209" s="26"/>
      <c r="J209" s="17"/>
      <c r="K209" s="16"/>
      <c r="L209" s="144"/>
    </row>
    <row r="210" spans="1:12" x14ac:dyDescent="0.35">
      <c r="A210" s="22"/>
      <c r="B210" s="81"/>
      <c r="C210" s="17"/>
      <c r="D210" s="27"/>
      <c r="E210" s="28"/>
      <c r="F210" s="28"/>
      <c r="G210" s="28"/>
      <c r="H210" s="72"/>
      <c r="I210" s="26"/>
      <c r="J210" s="17"/>
      <c r="K210" s="16"/>
      <c r="L210" s="144"/>
    </row>
    <row r="211" spans="1:12" x14ac:dyDescent="0.35">
      <c r="A211" s="22"/>
      <c r="B211" s="81"/>
      <c r="C211" s="17"/>
      <c r="D211" s="27"/>
      <c r="E211" s="28"/>
      <c r="F211" s="28"/>
      <c r="G211" s="28"/>
      <c r="H211" s="72"/>
      <c r="I211" s="26"/>
      <c r="J211" s="17"/>
      <c r="K211" s="16"/>
      <c r="L211" s="144"/>
    </row>
    <row r="212" spans="1:12" x14ac:dyDescent="0.35">
      <c r="A212" s="22"/>
      <c r="B212" s="81"/>
      <c r="C212" s="17"/>
      <c r="D212" s="27"/>
      <c r="E212" s="28"/>
      <c r="F212" s="28"/>
      <c r="G212" s="28"/>
      <c r="H212" s="72"/>
      <c r="I212" s="26"/>
      <c r="J212" s="17"/>
      <c r="K212" s="16"/>
      <c r="L212" s="144"/>
    </row>
    <row r="213" spans="1:12" x14ac:dyDescent="0.35">
      <c r="A213" s="22"/>
      <c r="B213" s="81"/>
      <c r="C213" s="17"/>
      <c r="D213" s="27"/>
      <c r="E213" s="28"/>
      <c r="F213" s="28"/>
      <c r="G213" s="28"/>
      <c r="H213" s="72"/>
      <c r="I213" s="26"/>
      <c r="J213" s="17"/>
      <c r="K213" s="16"/>
      <c r="L213" s="144"/>
    </row>
    <row r="214" spans="1:12" x14ac:dyDescent="0.35">
      <c r="A214" s="22"/>
      <c r="B214" s="81"/>
      <c r="C214" s="17"/>
      <c r="D214" s="27"/>
      <c r="E214" s="28"/>
      <c r="F214" s="28"/>
      <c r="G214" s="28"/>
      <c r="H214" s="72"/>
      <c r="I214" s="26"/>
      <c r="J214" s="17"/>
      <c r="K214" s="16"/>
      <c r="L214" s="144"/>
    </row>
    <row r="215" spans="1:12" x14ac:dyDescent="0.35">
      <c r="A215" s="22"/>
      <c r="B215" s="81"/>
      <c r="C215" s="17"/>
      <c r="D215" s="27"/>
      <c r="E215" s="28"/>
      <c r="F215" s="28"/>
      <c r="G215" s="28"/>
      <c r="H215" s="72"/>
      <c r="I215" s="26"/>
      <c r="J215" s="17"/>
      <c r="K215" s="16"/>
      <c r="L215" s="144"/>
    </row>
    <row r="216" spans="1:12" x14ac:dyDescent="0.35">
      <c r="A216" s="22"/>
      <c r="B216" s="81"/>
      <c r="C216" s="17"/>
      <c r="D216" s="27"/>
      <c r="E216" s="28"/>
      <c r="F216" s="28"/>
      <c r="G216" s="28"/>
      <c r="H216" s="72"/>
      <c r="I216" s="26"/>
      <c r="J216" s="17"/>
      <c r="K216" s="16"/>
      <c r="L216" s="144"/>
    </row>
  </sheetData>
  <sheetProtection algorithmName="SHA-512" hashValue="VZ9kcy0qDO8PXrZMhViCyXjw4YhKtXjUU1AlLXxfgwSqyTjqHAsX3QbROIeF2iIFhbGofqae/1BAZ6OHwbia2A==" saltValue="AbLoZhmGKxylYJyaUxW1pg==" spinCount="100000" sheet="1" objects="1" scenarios="1"/>
  <mergeCells count="71">
    <mergeCell ref="K61:K63"/>
    <mergeCell ref="L61:L63"/>
    <mergeCell ref="C61:C63"/>
    <mergeCell ref="B61:B63"/>
    <mergeCell ref="A61:A63"/>
    <mergeCell ref="K56:K59"/>
    <mergeCell ref="L56:L59"/>
    <mergeCell ref="C56:C59"/>
    <mergeCell ref="B56:B59"/>
    <mergeCell ref="A56:A59"/>
    <mergeCell ref="K49:K52"/>
    <mergeCell ref="A49:A52"/>
    <mergeCell ref="B49:B52"/>
    <mergeCell ref="C49:C52"/>
    <mergeCell ref="L49:L52"/>
    <mergeCell ref="K54:K55"/>
    <mergeCell ref="C54:C55"/>
    <mergeCell ref="B54:B55"/>
    <mergeCell ref="A54:A55"/>
    <mergeCell ref="L54:L55"/>
    <mergeCell ref="K41:K42"/>
    <mergeCell ref="L41:L42"/>
    <mergeCell ref="C41:C42"/>
    <mergeCell ref="B41:B42"/>
    <mergeCell ref="A41:A42"/>
    <mergeCell ref="K47:K48"/>
    <mergeCell ref="L47:L48"/>
    <mergeCell ref="C47:C48"/>
    <mergeCell ref="B47:B48"/>
    <mergeCell ref="A47:A48"/>
    <mergeCell ref="K32:K33"/>
    <mergeCell ref="C32:C33"/>
    <mergeCell ref="B32:B33"/>
    <mergeCell ref="A32:A33"/>
    <mergeCell ref="L32:L33"/>
    <mergeCell ref="K34:K40"/>
    <mergeCell ref="C34:C40"/>
    <mergeCell ref="B34:B40"/>
    <mergeCell ref="A34:A40"/>
    <mergeCell ref="L39:L40"/>
    <mergeCell ref="L34:L37"/>
    <mergeCell ref="C27:C29"/>
    <mergeCell ref="B27:B29"/>
    <mergeCell ref="A27:A29"/>
    <mergeCell ref="K27:K29"/>
    <mergeCell ref="L27:L29"/>
    <mergeCell ref="C30:C31"/>
    <mergeCell ref="B30:B31"/>
    <mergeCell ref="A30:A31"/>
    <mergeCell ref="K30:K31"/>
    <mergeCell ref="L30:L31"/>
    <mergeCell ref="K13:K16"/>
    <mergeCell ref="C13:C16"/>
    <mergeCell ref="B13:B16"/>
    <mergeCell ref="A13:A16"/>
    <mergeCell ref="L13:L14"/>
    <mergeCell ref="K17:K26"/>
    <mergeCell ref="C17:C26"/>
    <mergeCell ref="B17:B26"/>
    <mergeCell ref="A17:A26"/>
    <mergeCell ref="L24:L26"/>
    <mergeCell ref="L17:L22"/>
    <mergeCell ref="A2:A7"/>
    <mergeCell ref="L2:L7"/>
    <mergeCell ref="K8:K12"/>
    <mergeCell ref="A8:A12"/>
    <mergeCell ref="B8:B12"/>
    <mergeCell ref="C8:C12"/>
    <mergeCell ref="B2:B7"/>
    <mergeCell ref="C2:C7"/>
    <mergeCell ref="K2:K7"/>
  </mergeCells>
  <conditionalFormatting sqref="A2:A48">
    <cfRule type="cellIs" dxfId="20" priority="39" operator="equal">
      <formula>"No"</formula>
    </cfRule>
  </conditionalFormatting>
  <conditionalFormatting sqref="A2:A59">
    <cfRule type="cellIs" dxfId="19" priority="20" operator="equal">
      <formula>"Yes"</formula>
    </cfRule>
  </conditionalFormatting>
  <conditionalFormatting sqref="A2:A63">
    <cfRule type="cellIs" dxfId="18" priority="11" operator="equal">
      <formula>"Pending"</formula>
    </cfRule>
  </conditionalFormatting>
  <conditionalFormatting sqref="A49:A52">
    <cfRule type="cellIs" dxfId="17" priority="34" operator="equal">
      <formula>"No"</formula>
    </cfRule>
  </conditionalFormatting>
  <conditionalFormatting sqref="A53:A63">
    <cfRule type="cellIs" dxfId="16" priority="9" operator="equal">
      <formula>"No"</formula>
    </cfRule>
  </conditionalFormatting>
  <conditionalFormatting sqref="A60:A63">
    <cfRule type="cellIs" dxfId="15" priority="10" operator="equal">
      <formula>"Yes"</formula>
    </cfRule>
  </conditionalFormatting>
  <conditionalFormatting sqref="F9">
    <cfRule type="expression" dxfId="14" priority="5">
      <formula>$H$36=3</formula>
    </cfRule>
  </conditionalFormatting>
  <conditionalFormatting sqref="F10">
    <cfRule type="expression" dxfId="13" priority="6">
      <formula>OR($H$13=3, $H$17=3)</formula>
    </cfRule>
  </conditionalFormatting>
  <conditionalFormatting sqref="F13">
    <cfRule type="expression" dxfId="12" priority="4">
      <formula>$H$13=3</formula>
    </cfRule>
  </conditionalFormatting>
  <conditionalFormatting sqref="F17">
    <cfRule type="expression" dxfId="11" priority="3">
      <formula>$H$17=3</formula>
    </cfRule>
  </conditionalFormatting>
  <conditionalFormatting sqref="F36">
    <cfRule type="expression" dxfId="10" priority="1">
      <formula>$H$36=3</formula>
    </cfRule>
  </conditionalFormatting>
  <conditionalFormatting sqref="I2:I33">
    <cfRule type="cellIs" dxfId="9" priority="78" operator="equal">
      <formula>"No"</formula>
    </cfRule>
  </conditionalFormatting>
  <conditionalFormatting sqref="I2:I63">
    <cfRule type="cellIs" dxfId="8" priority="13" operator="equal">
      <formula>"Yes"</formula>
    </cfRule>
  </conditionalFormatting>
  <conditionalFormatting sqref="I7">
    <cfRule type="cellIs" dxfId="7" priority="118" operator="equal">
      <formula>"No+$I$2:$I$7"</formula>
    </cfRule>
  </conditionalFormatting>
  <conditionalFormatting sqref="I8">
    <cfRule type="cellIs" dxfId="6" priority="109" operator="equal">
      <formula>"No+$I$8:$I$12"</formula>
    </cfRule>
    <cfRule type="cellIs" dxfId="5" priority="110" operator="equal">
      <formula>"Yes +$I$8:$I$12"</formula>
    </cfRule>
  </conditionalFormatting>
  <conditionalFormatting sqref="I34:I40">
    <cfRule type="cellIs" dxfId="4" priority="73" operator="equal">
      <formula>"No"</formula>
    </cfRule>
  </conditionalFormatting>
  <conditionalFormatting sqref="I41:I63">
    <cfRule type="cellIs" dxfId="3" priority="12" operator="equal">
      <formula>"No"</formula>
    </cfRule>
  </conditionalFormatting>
  <conditionalFormatting sqref="J4">
    <cfRule type="cellIs" dxfId="2" priority="120" operator="equal">
      <formula>"""No""+$I$2:$I$7"</formula>
    </cfRule>
  </conditionalFormatting>
  <conditionalFormatting sqref="J7">
    <cfRule type="cellIs" dxfId="1" priority="116" operator="equal">
      <formula>"""No""+$I$2"</formula>
    </cfRule>
    <cfRule type="cellIs" dxfId="0" priority="117" operator="equal">
      <formula>"No+$I$2"</formula>
    </cfRule>
  </conditionalFormatting>
  <hyperlinks>
    <hyperlink ref="J9" location="'Appointed Personnel Duties'!A1" display="b.  SMO performed required duties and responsibilities as outlined in the Appointed Personnel Duties Job Aid. " xr:uid="{F4553692-7143-4599-806C-F197C15BCD0B}"/>
    <hyperlink ref="J10" location="'Appointed Personnel Duties'!A1" display="c.  FSO performed required duties and responsibilities as outlined in the Appointed Personnel Duties Job Aid. " xr:uid="{01B52AA0-2C1E-422F-A43D-83323E650F9C}"/>
    <hyperlink ref="J11" location="'Appointed Personnel Duties'!A1" display="d.  ITPSO performed required duties and responsibilities as outlined in the Appointed Personnel Duties Job Aid. " xr:uid="{456604D0-8862-4307-998A-970976274FB4}"/>
    <hyperlink ref="J12" location="'Appointed Personnel Duties'!A1" display="e.  ISSM performed required duties and responsibilities as outlined in the Appointed Personnel Duties Job Aid." xr:uid="{9E7CC9CC-3F63-4C19-8B88-455B19904891}"/>
  </hyperlinks>
  <pageMargins left="0.7" right="0.7" top="0.75" bottom="0.7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3077" r:id="rId4" name="Group Box 5">
              <controlPr defaultSize="0" print="0" autoFill="0" autoPict="0" altText="">
                <anchor moveWithCells="1">
                  <from>
                    <xdr:col>3</xdr:col>
                    <xdr:colOff>12700</xdr:colOff>
                    <xdr:row>2</xdr:row>
                    <xdr:rowOff>0</xdr:rowOff>
                  </from>
                  <to>
                    <xdr:col>6</xdr:col>
                    <xdr:colOff>12700</xdr:colOff>
                    <xdr:row>3</xdr:row>
                    <xdr:rowOff>0</xdr:rowOff>
                  </to>
                </anchor>
              </controlPr>
            </control>
          </mc:Choice>
        </mc:AlternateContent>
        <mc:AlternateContent xmlns:mc="http://schemas.openxmlformats.org/markup-compatibility/2006">
          <mc:Choice Requires="x14">
            <control shapeId="3085" r:id="rId5" name="Group Box 13">
              <controlPr defaultSize="0" autoFill="0" autoPict="0">
                <anchor moveWithCells="1">
                  <from>
                    <xdr:col>3</xdr:col>
                    <xdr:colOff>0</xdr:colOff>
                    <xdr:row>3</xdr:row>
                    <xdr:rowOff>0</xdr:rowOff>
                  </from>
                  <to>
                    <xdr:col>7</xdr:col>
                    <xdr:colOff>0</xdr:colOff>
                    <xdr:row>3</xdr:row>
                    <xdr:rowOff>3441700</xdr:rowOff>
                  </to>
                </anchor>
              </controlPr>
            </control>
          </mc:Choice>
        </mc:AlternateContent>
        <mc:AlternateContent xmlns:mc="http://schemas.openxmlformats.org/markup-compatibility/2006">
          <mc:Choice Requires="x14">
            <control shapeId="3086" r:id="rId6" name="Option Button 14">
              <controlPr defaultSize="0" autoFill="0" autoLine="0" autoPict="0">
                <anchor moveWithCells="1">
                  <from>
                    <xdr:col>3</xdr:col>
                    <xdr:colOff>165100</xdr:colOff>
                    <xdr:row>3</xdr:row>
                    <xdr:rowOff>1504950</xdr:rowOff>
                  </from>
                  <to>
                    <xdr:col>3</xdr:col>
                    <xdr:colOff>400050</xdr:colOff>
                    <xdr:row>3</xdr:row>
                    <xdr:rowOff>1714500</xdr:rowOff>
                  </to>
                </anchor>
              </controlPr>
            </control>
          </mc:Choice>
        </mc:AlternateContent>
        <mc:AlternateContent xmlns:mc="http://schemas.openxmlformats.org/markup-compatibility/2006">
          <mc:Choice Requires="x14">
            <control shapeId="3087" r:id="rId7" name="Option Button 15">
              <controlPr defaultSize="0" autoFill="0" autoLine="0" autoPict="0">
                <anchor moveWithCells="1">
                  <from>
                    <xdr:col>4</xdr:col>
                    <xdr:colOff>95250</xdr:colOff>
                    <xdr:row>3</xdr:row>
                    <xdr:rowOff>1498600</xdr:rowOff>
                  </from>
                  <to>
                    <xdr:col>4</xdr:col>
                    <xdr:colOff>336550</xdr:colOff>
                    <xdr:row>3</xdr:row>
                    <xdr:rowOff>1708150</xdr:rowOff>
                  </to>
                </anchor>
              </controlPr>
            </control>
          </mc:Choice>
        </mc:AlternateContent>
        <mc:AlternateContent xmlns:mc="http://schemas.openxmlformats.org/markup-compatibility/2006">
          <mc:Choice Requires="x14">
            <control shapeId="3089" r:id="rId8" name="Option Button 17">
              <controlPr defaultSize="0" autoFill="0" autoLine="0" autoPict="0">
                <anchor moveWithCells="1">
                  <from>
                    <xdr:col>5</xdr:col>
                    <xdr:colOff>76200</xdr:colOff>
                    <xdr:row>3</xdr:row>
                    <xdr:rowOff>1498600</xdr:rowOff>
                  </from>
                  <to>
                    <xdr:col>5</xdr:col>
                    <xdr:colOff>304800</xdr:colOff>
                    <xdr:row>3</xdr:row>
                    <xdr:rowOff>1708150</xdr:rowOff>
                  </to>
                </anchor>
              </controlPr>
            </control>
          </mc:Choice>
        </mc:AlternateContent>
        <mc:AlternateContent xmlns:mc="http://schemas.openxmlformats.org/markup-compatibility/2006">
          <mc:Choice Requires="x14">
            <control shapeId="3094" r:id="rId9" name="Option Button 22">
              <controlPr defaultSize="0" autoFill="0" autoLine="0" autoPict="0">
                <anchor moveWithCells="1">
                  <from>
                    <xdr:col>6</xdr:col>
                    <xdr:colOff>95250</xdr:colOff>
                    <xdr:row>3</xdr:row>
                    <xdr:rowOff>1498600</xdr:rowOff>
                  </from>
                  <to>
                    <xdr:col>6</xdr:col>
                    <xdr:colOff>336550</xdr:colOff>
                    <xdr:row>3</xdr:row>
                    <xdr:rowOff>1708150</xdr:rowOff>
                  </to>
                </anchor>
              </controlPr>
            </control>
          </mc:Choice>
        </mc:AlternateContent>
        <mc:AlternateContent xmlns:mc="http://schemas.openxmlformats.org/markup-compatibility/2006">
          <mc:Choice Requires="x14">
            <control shapeId="3096" r:id="rId10" name="Group Box 24">
              <controlPr defaultSize="0" autoFill="0" autoPict="0">
                <anchor moveWithCells="1">
                  <from>
                    <xdr:col>3</xdr:col>
                    <xdr:colOff>12700</xdr:colOff>
                    <xdr:row>1</xdr:row>
                    <xdr:rowOff>12700</xdr:rowOff>
                  </from>
                  <to>
                    <xdr:col>6</xdr:col>
                    <xdr:colOff>0</xdr:colOff>
                    <xdr:row>2</xdr:row>
                    <xdr:rowOff>12700</xdr:rowOff>
                  </to>
                </anchor>
              </controlPr>
            </control>
          </mc:Choice>
        </mc:AlternateContent>
        <mc:AlternateContent xmlns:mc="http://schemas.openxmlformats.org/markup-compatibility/2006">
          <mc:Choice Requires="x14">
            <control shapeId="3100" r:id="rId11" name="Group Box 28">
              <controlPr defaultSize="0" autoFill="0" autoPict="0">
                <anchor moveWithCells="1">
                  <from>
                    <xdr:col>3</xdr:col>
                    <xdr:colOff>0</xdr:colOff>
                    <xdr:row>4</xdr:row>
                    <xdr:rowOff>12700</xdr:rowOff>
                  </from>
                  <to>
                    <xdr:col>6</xdr:col>
                    <xdr:colOff>0</xdr:colOff>
                    <xdr:row>5</xdr:row>
                    <xdr:rowOff>0</xdr:rowOff>
                  </to>
                </anchor>
              </controlPr>
            </control>
          </mc:Choice>
        </mc:AlternateContent>
        <mc:AlternateContent xmlns:mc="http://schemas.openxmlformats.org/markup-compatibility/2006">
          <mc:Choice Requires="x14">
            <control shapeId="3101" r:id="rId12" name="Option Button 29">
              <controlPr defaultSize="0" autoFill="0" autoLine="0" autoPict="0">
                <anchor moveWithCells="1">
                  <from>
                    <xdr:col>3</xdr:col>
                    <xdr:colOff>165100</xdr:colOff>
                    <xdr:row>4</xdr:row>
                    <xdr:rowOff>95250</xdr:rowOff>
                  </from>
                  <to>
                    <xdr:col>3</xdr:col>
                    <xdr:colOff>393700</xdr:colOff>
                    <xdr:row>4</xdr:row>
                    <xdr:rowOff>342900</xdr:rowOff>
                  </to>
                </anchor>
              </controlPr>
            </control>
          </mc:Choice>
        </mc:AlternateContent>
        <mc:AlternateContent xmlns:mc="http://schemas.openxmlformats.org/markup-compatibility/2006">
          <mc:Choice Requires="x14">
            <control shapeId="3102" r:id="rId13" name="Option Button 30">
              <controlPr defaultSize="0" autoFill="0" autoLine="0" autoPict="0">
                <anchor moveWithCells="1">
                  <from>
                    <xdr:col>4</xdr:col>
                    <xdr:colOff>88900</xdr:colOff>
                    <xdr:row>4</xdr:row>
                    <xdr:rowOff>88900</xdr:rowOff>
                  </from>
                  <to>
                    <xdr:col>4</xdr:col>
                    <xdr:colOff>323850</xdr:colOff>
                    <xdr:row>4</xdr:row>
                    <xdr:rowOff>336550</xdr:rowOff>
                  </to>
                </anchor>
              </controlPr>
            </control>
          </mc:Choice>
        </mc:AlternateContent>
        <mc:AlternateContent xmlns:mc="http://schemas.openxmlformats.org/markup-compatibility/2006">
          <mc:Choice Requires="x14">
            <control shapeId="3105" r:id="rId14" name="Option Button 33">
              <controlPr defaultSize="0" autoFill="0" autoLine="0" autoPict="0">
                <anchor moveWithCells="1">
                  <from>
                    <xdr:col>5</xdr:col>
                    <xdr:colOff>88900</xdr:colOff>
                    <xdr:row>4</xdr:row>
                    <xdr:rowOff>88900</xdr:rowOff>
                  </from>
                  <to>
                    <xdr:col>5</xdr:col>
                    <xdr:colOff>323850</xdr:colOff>
                    <xdr:row>4</xdr:row>
                    <xdr:rowOff>336550</xdr:rowOff>
                  </to>
                </anchor>
              </controlPr>
            </control>
          </mc:Choice>
        </mc:AlternateContent>
        <mc:AlternateContent xmlns:mc="http://schemas.openxmlformats.org/markup-compatibility/2006">
          <mc:Choice Requires="x14">
            <control shapeId="3106" r:id="rId15" name="Group Box 34">
              <controlPr defaultSize="0" autoFill="0" autoPict="0">
                <anchor moveWithCells="1">
                  <from>
                    <xdr:col>3</xdr:col>
                    <xdr:colOff>12700</xdr:colOff>
                    <xdr:row>5</xdr:row>
                    <xdr:rowOff>12700</xdr:rowOff>
                  </from>
                  <to>
                    <xdr:col>6</xdr:col>
                    <xdr:colOff>12700</xdr:colOff>
                    <xdr:row>6</xdr:row>
                    <xdr:rowOff>0</xdr:rowOff>
                  </to>
                </anchor>
              </controlPr>
            </control>
          </mc:Choice>
        </mc:AlternateContent>
        <mc:AlternateContent xmlns:mc="http://schemas.openxmlformats.org/markup-compatibility/2006">
          <mc:Choice Requires="x14">
            <control shapeId="3107" r:id="rId16" name="Option Button 35">
              <controlPr defaultSize="0" autoFill="0" autoLine="0" autoPict="0">
                <anchor moveWithCells="1">
                  <from>
                    <xdr:col>3</xdr:col>
                    <xdr:colOff>152400</xdr:colOff>
                    <xdr:row>5</xdr:row>
                    <xdr:rowOff>76200</xdr:rowOff>
                  </from>
                  <to>
                    <xdr:col>3</xdr:col>
                    <xdr:colOff>355600</xdr:colOff>
                    <xdr:row>5</xdr:row>
                    <xdr:rowOff>298450</xdr:rowOff>
                  </to>
                </anchor>
              </controlPr>
            </control>
          </mc:Choice>
        </mc:AlternateContent>
        <mc:AlternateContent xmlns:mc="http://schemas.openxmlformats.org/markup-compatibility/2006">
          <mc:Choice Requires="x14">
            <control shapeId="3109" r:id="rId17" name="Option Button 37">
              <controlPr defaultSize="0" autoFill="0" autoLine="0" autoPict="0">
                <anchor moveWithCells="1">
                  <from>
                    <xdr:col>4</xdr:col>
                    <xdr:colOff>88900</xdr:colOff>
                    <xdr:row>5</xdr:row>
                    <xdr:rowOff>69850</xdr:rowOff>
                  </from>
                  <to>
                    <xdr:col>4</xdr:col>
                    <xdr:colOff>298450</xdr:colOff>
                    <xdr:row>5</xdr:row>
                    <xdr:rowOff>298450</xdr:rowOff>
                  </to>
                </anchor>
              </controlPr>
            </control>
          </mc:Choice>
        </mc:AlternateContent>
        <mc:AlternateContent xmlns:mc="http://schemas.openxmlformats.org/markup-compatibility/2006">
          <mc:Choice Requires="x14">
            <control shapeId="3110" r:id="rId18" name="Option Button 38">
              <controlPr defaultSize="0" autoFill="0" autoLine="0" autoPict="0">
                <anchor moveWithCells="1">
                  <from>
                    <xdr:col>5</xdr:col>
                    <xdr:colOff>88900</xdr:colOff>
                    <xdr:row>5</xdr:row>
                    <xdr:rowOff>88900</xdr:rowOff>
                  </from>
                  <to>
                    <xdr:col>5</xdr:col>
                    <xdr:colOff>298450</xdr:colOff>
                    <xdr:row>5</xdr:row>
                    <xdr:rowOff>298450</xdr:rowOff>
                  </to>
                </anchor>
              </controlPr>
            </control>
          </mc:Choice>
        </mc:AlternateContent>
        <mc:AlternateContent xmlns:mc="http://schemas.openxmlformats.org/markup-compatibility/2006">
          <mc:Choice Requires="x14">
            <control shapeId="3111" r:id="rId19" name="Group Box 39">
              <controlPr defaultSize="0" autoFill="0" autoPict="0">
                <anchor moveWithCells="1">
                  <from>
                    <xdr:col>3</xdr:col>
                    <xdr:colOff>12700</xdr:colOff>
                    <xdr:row>6</xdr:row>
                    <xdr:rowOff>12700</xdr:rowOff>
                  </from>
                  <to>
                    <xdr:col>7</xdr:col>
                    <xdr:colOff>0</xdr:colOff>
                    <xdr:row>7</xdr:row>
                    <xdr:rowOff>0</xdr:rowOff>
                  </to>
                </anchor>
              </controlPr>
            </control>
          </mc:Choice>
        </mc:AlternateContent>
        <mc:AlternateContent xmlns:mc="http://schemas.openxmlformats.org/markup-compatibility/2006">
          <mc:Choice Requires="x14">
            <control shapeId="3112" r:id="rId20" name="Option Button 40">
              <controlPr defaultSize="0" autoFill="0" autoLine="0" autoPict="0">
                <anchor moveWithCells="1">
                  <from>
                    <xdr:col>3</xdr:col>
                    <xdr:colOff>165100</xdr:colOff>
                    <xdr:row>6</xdr:row>
                    <xdr:rowOff>514350</xdr:rowOff>
                  </from>
                  <to>
                    <xdr:col>3</xdr:col>
                    <xdr:colOff>393700</xdr:colOff>
                    <xdr:row>6</xdr:row>
                    <xdr:rowOff>736600</xdr:rowOff>
                  </to>
                </anchor>
              </controlPr>
            </control>
          </mc:Choice>
        </mc:AlternateContent>
        <mc:AlternateContent xmlns:mc="http://schemas.openxmlformats.org/markup-compatibility/2006">
          <mc:Choice Requires="x14">
            <control shapeId="3114" r:id="rId21" name="Option Button 42">
              <controlPr defaultSize="0" autoFill="0" autoLine="0" autoPict="0">
                <anchor moveWithCells="1">
                  <from>
                    <xdr:col>4</xdr:col>
                    <xdr:colOff>114300</xdr:colOff>
                    <xdr:row>6</xdr:row>
                    <xdr:rowOff>508000</xdr:rowOff>
                  </from>
                  <to>
                    <xdr:col>4</xdr:col>
                    <xdr:colOff>279400</xdr:colOff>
                    <xdr:row>6</xdr:row>
                    <xdr:rowOff>736600</xdr:rowOff>
                  </to>
                </anchor>
              </controlPr>
            </control>
          </mc:Choice>
        </mc:AlternateContent>
        <mc:AlternateContent xmlns:mc="http://schemas.openxmlformats.org/markup-compatibility/2006">
          <mc:Choice Requires="x14">
            <control shapeId="3116" r:id="rId22" name="Option Button 44">
              <controlPr defaultSize="0" autoFill="0" autoLine="0" autoPict="0">
                <anchor moveWithCells="1">
                  <from>
                    <xdr:col>5</xdr:col>
                    <xdr:colOff>95250</xdr:colOff>
                    <xdr:row>6</xdr:row>
                    <xdr:rowOff>508000</xdr:rowOff>
                  </from>
                  <to>
                    <xdr:col>5</xdr:col>
                    <xdr:colOff>279400</xdr:colOff>
                    <xdr:row>6</xdr:row>
                    <xdr:rowOff>723900</xdr:rowOff>
                  </to>
                </anchor>
              </controlPr>
            </control>
          </mc:Choice>
        </mc:AlternateContent>
        <mc:AlternateContent xmlns:mc="http://schemas.openxmlformats.org/markup-compatibility/2006">
          <mc:Choice Requires="x14">
            <control shapeId="3120" r:id="rId23" name="Option Button 48">
              <controlPr defaultSize="0" autoFill="0" autoLine="0" autoPict="0">
                <anchor moveWithCells="1">
                  <from>
                    <xdr:col>6</xdr:col>
                    <xdr:colOff>95250</xdr:colOff>
                    <xdr:row>6</xdr:row>
                    <xdr:rowOff>508000</xdr:rowOff>
                  </from>
                  <to>
                    <xdr:col>6</xdr:col>
                    <xdr:colOff>279400</xdr:colOff>
                    <xdr:row>6</xdr:row>
                    <xdr:rowOff>723900</xdr:rowOff>
                  </to>
                </anchor>
              </controlPr>
            </control>
          </mc:Choice>
        </mc:AlternateContent>
        <mc:AlternateContent xmlns:mc="http://schemas.openxmlformats.org/markup-compatibility/2006">
          <mc:Choice Requires="x14">
            <control shapeId="3130" r:id="rId24" name="Option Button 58">
              <controlPr defaultSize="0" autoFill="0" autoLine="0" autoPict="0">
                <anchor moveWithCells="1">
                  <from>
                    <xdr:col>3</xdr:col>
                    <xdr:colOff>152400</xdr:colOff>
                    <xdr:row>2</xdr:row>
                    <xdr:rowOff>57150</xdr:rowOff>
                  </from>
                  <to>
                    <xdr:col>3</xdr:col>
                    <xdr:colOff>355600</xdr:colOff>
                    <xdr:row>2</xdr:row>
                    <xdr:rowOff>279400</xdr:rowOff>
                  </to>
                </anchor>
              </controlPr>
            </control>
          </mc:Choice>
        </mc:AlternateContent>
        <mc:AlternateContent xmlns:mc="http://schemas.openxmlformats.org/markup-compatibility/2006">
          <mc:Choice Requires="x14">
            <control shapeId="3132" r:id="rId25" name="Option Button 60">
              <controlPr defaultSize="0" autoFill="0" autoLine="0" autoPict="0">
                <anchor moveWithCells="1">
                  <from>
                    <xdr:col>4</xdr:col>
                    <xdr:colOff>88900</xdr:colOff>
                    <xdr:row>2</xdr:row>
                    <xdr:rowOff>50800</xdr:rowOff>
                  </from>
                  <to>
                    <xdr:col>4</xdr:col>
                    <xdr:colOff>298450</xdr:colOff>
                    <xdr:row>2</xdr:row>
                    <xdr:rowOff>279400</xdr:rowOff>
                  </to>
                </anchor>
              </controlPr>
            </control>
          </mc:Choice>
        </mc:AlternateContent>
        <mc:AlternateContent xmlns:mc="http://schemas.openxmlformats.org/markup-compatibility/2006">
          <mc:Choice Requires="x14">
            <control shapeId="3133" r:id="rId26" name="Option Button 61">
              <controlPr defaultSize="0" autoFill="0" autoLine="0" autoPict="0">
                <anchor moveWithCells="1">
                  <from>
                    <xdr:col>5</xdr:col>
                    <xdr:colOff>88900</xdr:colOff>
                    <xdr:row>2</xdr:row>
                    <xdr:rowOff>50800</xdr:rowOff>
                  </from>
                  <to>
                    <xdr:col>5</xdr:col>
                    <xdr:colOff>298450</xdr:colOff>
                    <xdr:row>2</xdr:row>
                    <xdr:rowOff>279400</xdr:rowOff>
                  </to>
                </anchor>
              </controlPr>
            </control>
          </mc:Choice>
        </mc:AlternateContent>
        <mc:AlternateContent xmlns:mc="http://schemas.openxmlformats.org/markup-compatibility/2006">
          <mc:Choice Requires="x14">
            <control shapeId="3139" r:id="rId27" name="Option Button 67">
              <controlPr defaultSize="0" autoFill="0" autoLine="0" autoPict="0">
                <anchor moveWithCells="1">
                  <from>
                    <xdr:col>3</xdr:col>
                    <xdr:colOff>152400</xdr:colOff>
                    <xdr:row>1</xdr:row>
                    <xdr:rowOff>69850</xdr:rowOff>
                  </from>
                  <to>
                    <xdr:col>3</xdr:col>
                    <xdr:colOff>355600</xdr:colOff>
                    <xdr:row>1</xdr:row>
                    <xdr:rowOff>298450</xdr:rowOff>
                  </to>
                </anchor>
              </controlPr>
            </control>
          </mc:Choice>
        </mc:AlternateContent>
        <mc:AlternateContent xmlns:mc="http://schemas.openxmlformats.org/markup-compatibility/2006">
          <mc:Choice Requires="x14">
            <control shapeId="3140" r:id="rId28" name="Option Button 68">
              <controlPr defaultSize="0" autoFill="0" autoLine="0" autoPict="0">
                <anchor moveWithCells="1">
                  <from>
                    <xdr:col>4</xdr:col>
                    <xdr:colOff>88900</xdr:colOff>
                    <xdr:row>1</xdr:row>
                    <xdr:rowOff>76200</xdr:rowOff>
                  </from>
                  <to>
                    <xdr:col>4</xdr:col>
                    <xdr:colOff>285750</xdr:colOff>
                    <xdr:row>1</xdr:row>
                    <xdr:rowOff>298450</xdr:rowOff>
                  </to>
                </anchor>
              </controlPr>
            </control>
          </mc:Choice>
        </mc:AlternateContent>
        <mc:AlternateContent xmlns:mc="http://schemas.openxmlformats.org/markup-compatibility/2006">
          <mc:Choice Requires="x14">
            <control shapeId="3143" r:id="rId29" name="Option Button 71">
              <controlPr defaultSize="0" autoFill="0" autoLine="0" autoPict="0">
                <anchor moveWithCells="1">
                  <from>
                    <xdr:col>5</xdr:col>
                    <xdr:colOff>88900</xdr:colOff>
                    <xdr:row>1</xdr:row>
                    <xdr:rowOff>76200</xdr:rowOff>
                  </from>
                  <to>
                    <xdr:col>5</xdr:col>
                    <xdr:colOff>285750</xdr:colOff>
                    <xdr:row>1</xdr:row>
                    <xdr:rowOff>298450</xdr:rowOff>
                  </to>
                </anchor>
              </controlPr>
            </control>
          </mc:Choice>
        </mc:AlternateContent>
        <mc:AlternateContent xmlns:mc="http://schemas.openxmlformats.org/markup-compatibility/2006">
          <mc:Choice Requires="x14">
            <control shapeId="3144" r:id="rId30" name="Group Box 72">
              <controlPr defaultSize="0" autoFill="0" autoPict="0">
                <anchor moveWithCells="1">
                  <from>
                    <xdr:col>2</xdr:col>
                    <xdr:colOff>1174750</xdr:colOff>
                    <xdr:row>7</xdr:row>
                    <xdr:rowOff>12700</xdr:rowOff>
                  </from>
                  <to>
                    <xdr:col>6</xdr:col>
                    <xdr:colOff>0</xdr:colOff>
                    <xdr:row>8</xdr:row>
                    <xdr:rowOff>0</xdr:rowOff>
                  </to>
                </anchor>
              </controlPr>
            </control>
          </mc:Choice>
        </mc:AlternateContent>
        <mc:AlternateContent xmlns:mc="http://schemas.openxmlformats.org/markup-compatibility/2006">
          <mc:Choice Requires="x14">
            <control shapeId="3145" r:id="rId31" name="Option Button 73">
              <controlPr defaultSize="0" autoFill="0" autoLine="0" autoPict="0">
                <anchor moveWithCells="1">
                  <from>
                    <xdr:col>3</xdr:col>
                    <xdr:colOff>165100</xdr:colOff>
                    <xdr:row>7</xdr:row>
                    <xdr:rowOff>565150</xdr:rowOff>
                  </from>
                  <to>
                    <xdr:col>3</xdr:col>
                    <xdr:colOff>374650</xdr:colOff>
                    <xdr:row>7</xdr:row>
                    <xdr:rowOff>793750</xdr:rowOff>
                  </to>
                </anchor>
              </controlPr>
            </control>
          </mc:Choice>
        </mc:AlternateContent>
        <mc:AlternateContent xmlns:mc="http://schemas.openxmlformats.org/markup-compatibility/2006">
          <mc:Choice Requires="x14">
            <control shapeId="3146" r:id="rId32" name="Option Button 74">
              <controlPr defaultSize="0" autoFill="0" autoLine="0" autoPict="0">
                <anchor moveWithCells="1">
                  <from>
                    <xdr:col>4</xdr:col>
                    <xdr:colOff>88900</xdr:colOff>
                    <xdr:row>7</xdr:row>
                    <xdr:rowOff>565150</xdr:rowOff>
                  </from>
                  <to>
                    <xdr:col>4</xdr:col>
                    <xdr:colOff>298450</xdr:colOff>
                    <xdr:row>7</xdr:row>
                    <xdr:rowOff>781050</xdr:rowOff>
                  </to>
                </anchor>
              </controlPr>
            </control>
          </mc:Choice>
        </mc:AlternateContent>
        <mc:AlternateContent xmlns:mc="http://schemas.openxmlformats.org/markup-compatibility/2006">
          <mc:Choice Requires="x14">
            <control shapeId="3148" r:id="rId33" name="Option Button 76">
              <controlPr defaultSize="0" autoFill="0" autoLine="0" autoPict="0">
                <anchor moveWithCells="1">
                  <from>
                    <xdr:col>5</xdr:col>
                    <xdr:colOff>88900</xdr:colOff>
                    <xdr:row>7</xdr:row>
                    <xdr:rowOff>565150</xdr:rowOff>
                  </from>
                  <to>
                    <xdr:col>5</xdr:col>
                    <xdr:colOff>298450</xdr:colOff>
                    <xdr:row>7</xdr:row>
                    <xdr:rowOff>781050</xdr:rowOff>
                  </to>
                </anchor>
              </controlPr>
            </control>
          </mc:Choice>
        </mc:AlternateContent>
        <mc:AlternateContent xmlns:mc="http://schemas.openxmlformats.org/markup-compatibility/2006">
          <mc:Choice Requires="x14">
            <control shapeId="3158" r:id="rId34" name="Group Box 86">
              <controlPr defaultSize="0" autoFill="0" autoPict="0">
                <anchor moveWithCells="1">
                  <from>
                    <xdr:col>3</xdr:col>
                    <xdr:colOff>0</xdr:colOff>
                    <xdr:row>8</xdr:row>
                    <xdr:rowOff>12700</xdr:rowOff>
                  </from>
                  <to>
                    <xdr:col>6</xdr:col>
                    <xdr:colOff>0</xdr:colOff>
                    <xdr:row>9</xdr:row>
                    <xdr:rowOff>12700</xdr:rowOff>
                  </to>
                </anchor>
              </controlPr>
            </control>
          </mc:Choice>
        </mc:AlternateContent>
        <mc:AlternateContent xmlns:mc="http://schemas.openxmlformats.org/markup-compatibility/2006">
          <mc:Choice Requires="x14">
            <control shapeId="3159" r:id="rId35" name="Option Button 87">
              <controlPr defaultSize="0" autoFill="0" autoLine="0" autoPict="0">
                <anchor moveWithCells="1">
                  <from>
                    <xdr:col>3</xdr:col>
                    <xdr:colOff>165100</xdr:colOff>
                    <xdr:row>8</xdr:row>
                    <xdr:rowOff>69850</xdr:rowOff>
                  </from>
                  <to>
                    <xdr:col>3</xdr:col>
                    <xdr:colOff>361950</xdr:colOff>
                    <xdr:row>8</xdr:row>
                    <xdr:rowOff>285750</xdr:rowOff>
                  </to>
                </anchor>
              </controlPr>
            </control>
          </mc:Choice>
        </mc:AlternateContent>
        <mc:AlternateContent xmlns:mc="http://schemas.openxmlformats.org/markup-compatibility/2006">
          <mc:Choice Requires="x14">
            <control shapeId="3161" r:id="rId36" name="Option Button 89">
              <controlPr defaultSize="0" autoFill="0" autoLine="0" autoPict="0">
                <anchor moveWithCells="1">
                  <from>
                    <xdr:col>4</xdr:col>
                    <xdr:colOff>107950</xdr:colOff>
                    <xdr:row>8</xdr:row>
                    <xdr:rowOff>69850</xdr:rowOff>
                  </from>
                  <to>
                    <xdr:col>4</xdr:col>
                    <xdr:colOff>298450</xdr:colOff>
                    <xdr:row>8</xdr:row>
                    <xdr:rowOff>285750</xdr:rowOff>
                  </to>
                </anchor>
              </controlPr>
            </control>
          </mc:Choice>
        </mc:AlternateContent>
        <mc:AlternateContent xmlns:mc="http://schemas.openxmlformats.org/markup-compatibility/2006">
          <mc:Choice Requires="x14">
            <control shapeId="3162" r:id="rId37" name="Option Button 90">
              <controlPr defaultSize="0" autoFill="0" autoLine="0" autoPict="0">
                <anchor moveWithCells="1">
                  <from>
                    <xdr:col>5</xdr:col>
                    <xdr:colOff>107950</xdr:colOff>
                    <xdr:row>8</xdr:row>
                    <xdr:rowOff>69850</xdr:rowOff>
                  </from>
                  <to>
                    <xdr:col>5</xdr:col>
                    <xdr:colOff>298450</xdr:colOff>
                    <xdr:row>8</xdr:row>
                    <xdr:rowOff>285750</xdr:rowOff>
                  </to>
                </anchor>
              </controlPr>
            </control>
          </mc:Choice>
        </mc:AlternateContent>
        <mc:AlternateContent xmlns:mc="http://schemas.openxmlformats.org/markup-compatibility/2006">
          <mc:Choice Requires="x14">
            <control shapeId="3163" r:id="rId38" name="Group Box 91">
              <controlPr defaultSize="0" autoFill="0" autoPict="0">
                <anchor moveWithCells="1">
                  <from>
                    <xdr:col>3</xdr:col>
                    <xdr:colOff>0</xdr:colOff>
                    <xdr:row>9</xdr:row>
                    <xdr:rowOff>0</xdr:rowOff>
                  </from>
                  <to>
                    <xdr:col>6</xdr:col>
                    <xdr:colOff>12700</xdr:colOff>
                    <xdr:row>10</xdr:row>
                    <xdr:rowOff>0</xdr:rowOff>
                  </to>
                </anchor>
              </controlPr>
            </control>
          </mc:Choice>
        </mc:AlternateContent>
        <mc:AlternateContent xmlns:mc="http://schemas.openxmlformats.org/markup-compatibility/2006">
          <mc:Choice Requires="x14">
            <control shapeId="3164" r:id="rId39" name="Option Button 92">
              <controlPr defaultSize="0" autoFill="0" autoLine="0" autoPict="0">
                <anchor moveWithCells="1">
                  <from>
                    <xdr:col>3</xdr:col>
                    <xdr:colOff>165100</xdr:colOff>
                    <xdr:row>9</xdr:row>
                    <xdr:rowOff>190500</xdr:rowOff>
                  </from>
                  <to>
                    <xdr:col>3</xdr:col>
                    <xdr:colOff>355600</xdr:colOff>
                    <xdr:row>9</xdr:row>
                    <xdr:rowOff>419100</xdr:rowOff>
                  </to>
                </anchor>
              </controlPr>
            </control>
          </mc:Choice>
        </mc:AlternateContent>
        <mc:AlternateContent xmlns:mc="http://schemas.openxmlformats.org/markup-compatibility/2006">
          <mc:Choice Requires="x14">
            <control shapeId="3165" r:id="rId40" name="Option Button 93">
              <controlPr defaultSize="0" autoFill="0" autoLine="0" autoPict="0">
                <anchor moveWithCells="1">
                  <from>
                    <xdr:col>4</xdr:col>
                    <xdr:colOff>107950</xdr:colOff>
                    <xdr:row>9</xdr:row>
                    <xdr:rowOff>190500</xdr:rowOff>
                  </from>
                  <to>
                    <xdr:col>4</xdr:col>
                    <xdr:colOff>298450</xdr:colOff>
                    <xdr:row>9</xdr:row>
                    <xdr:rowOff>419100</xdr:rowOff>
                  </to>
                </anchor>
              </controlPr>
            </control>
          </mc:Choice>
        </mc:AlternateContent>
        <mc:AlternateContent xmlns:mc="http://schemas.openxmlformats.org/markup-compatibility/2006">
          <mc:Choice Requires="x14">
            <control shapeId="3167" r:id="rId41" name="Option Button 95">
              <controlPr defaultSize="0" autoFill="0" autoLine="0" autoPict="0">
                <anchor moveWithCells="1">
                  <from>
                    <xdr:col>5</xdr:col>
                    <xdr:colOff>76200</xdr:colOff>
                    <xdr:row>9</xdr:row>
                    <xdr:rowOff>190500</xdr:rowOff>
                  </from>
                  <to>
                    <xdr:col>5</xdr:col>
                    <xdr:colOff>260350</xdr:colOff>
                    <xdr:row>9</xdr:row>
                    <xdr:rowOff>412750</xdr:rowOff>
                  </to>
                </anchor>
              </controlPr>
            </control>
          </mc:Choice>
        </mc:AlternateContent>
        <mc:AlternateContent xmlns:mc="http://schemas.openxmlformats.org/markup-compatibility/2006">
          <mc:Choice Requires="x14">
            <control shapeId="3168" r:id="rId42" name="Group Box 96">
              <controlPr defaultSize="0" autoFill="0" autoPict="0">
                <anchor moveWithCells="1">
                  <from>
                    <xdr:col>3</xdr:col>
                    <xdr:colOff>0</xdr:colOff>
                    <xdr:row>10</xdr:row>
                    <xdr:rowOff>12700</xdr:rowOff>
                  </from>
                  <to>
                    <xdr:col>6</xdr:col>
                    <xdr:colOff>12700</xdr:colOff>
                    <xdr:row>11</xdr:row>
                    <xdr:rowOff>12700</xdr:rowOff>
                  </to>
                </anchor>
              </controlPr>
            </control>
          </mc:Choice>
        </mc:AlternateContent>
        <mc:AlternateContent xmlns:mc="http://schemas.openxmlformats.org/markup-compatibility/2006">
          <mc:Choice Requires="x14">
            <control shapeId="3169" r:id="rId43" name="Option Button 97">
              <controlPr defaultSize="0" autoFill="0" autoLine="0" autoPict="0">
                <anchor moveWithCells="1">
                  <from>
                    <xdr:col>3</xdr:col>
                    <xdr:colOff>152400</xdr:colOff>
                    <xdr:row>10</xdr:row>
                    <xdr:rowOff>184150</xdr:rowOff>
                  </from>
                  <to>
                    <xdr:col>3</xdr:col>
                    <xdr:colOff>374650</xdr:colOff>
                    <xdr:row>10</xdr:row>
                    <xdr:rowOff>412750</xdr:rowOff>
                  </to>
                </anchor>
              </controlPr>
            </control>
          </mc:Choice>
        </mc:AlternateContent>
        <mc:AlternateContent xmlns:mc="http://schemas.openxmlformats.org/markup-compatibility/2006">
          <mc:Choice Requires="x14">
            <control shapeId="3170" r:id="rId44" name="Option Button 98">
              <controlPr defaultSize="0" autoFill="0" autoLine="0" autoPict="0">
                <anchor moveWithCells="1">
                  <from>
                    <xdr:col>4</xdr:col>
                    <xdr:colOff>114300</xdr:colOff>
                    <xdr:row>10</xdr:row>
                    <xdr:rowOff>184150</xdr:rowOff>
                  </from>
                  <to>
                    <xdr:col>4</xdr:col>
                    <xdr:colOff>336550</xdr:colOff>
                    <xdr:row>10</xdr:row>
                    <xdr:rowOff>412750</xdr:rowOff>
                  </to>
                </anchor>
              </controlPr>
            </control>
          </mc:Choice>
        </mc:AlternateContent>
        <mc:AlternateContent xmlns:mc="http://schemas.openxmlformats.org/markup-compatibility/2006">
          <mc:Choice Requires="x14">
            <control shapeId="3172" r:id="rId45" name="Option Button 100">
              <controlPr defaultSize="0" autoFill="0" autoLine="0" autoPict="0">
                <anchor moveWithCells="1">
                  <from>
                    <xdr:col>5</xdr:col>
                    <xdr:colOff>88900</xdr:colOff>
                    <xdr:row>10</xdr:row>
                    <xdr:rowOff>203200</xdr:rowOff>
                  </from>
                  <to>
                    <xdr:col>5</xdr:col>
                    <xdr:colOff>304800</xdr:colOff>
                    <xdr:row>10</xdr:row>
                    <xdr:rowOff>400050</xdr:rowOff>
                  </to>
                </anchor>
              </controlPr>
            </control>
          </mc:Choice>
        </mc:AlternateContent>
        <mc:AlternateContent xmlns:mc="http://schemas.openxmlformats.org/markup-compatibility/2006">
          <mc:Choice Requires="x14">
            <control shapeId="3173" r:id="rId46" name="Group Box 101">
              <controlPr defaultSize="0" autoFill="0" autoPict="0">
                <anchor moveWithCells="1">
                  <from>
                    <xdr:col>3</xdr:col>
                    <xdr:colOff>0</xdr:colOff>
                    <xdr:row>11</xdr:row>
                    <xdr:rowOff>12700</xdr:rowOff>
                  </from>
                  <to>
                    <xdr:col>7</xdr:col>
                    <xdr:colOff>0</xdr:colOff>
                    <xdr:row>12</xdr:row>
                    <xdr:rowOff>12700</xdr:rowOff>
                  </to>
                </anchor>
              </controlPr>
            </control>
          </mc:Choice>
        </mc:AlternateContent>
        <mc:AlternateContent xmlns:mc="http://schemas.openxmlformats.org/markup-compatibility/2006">
          <mc:Choice Requires="x14">
            <control shapeId="3174" r:id="rId47" name="Option Button 102">
              <controlPr defaultSize="0" autoFill="0" autoLine="0" autoPict="0">
                <anchor moveWithCells="1">
                  <from>
                    <xdr:col>3</xdr:col>
                    <xdr:colOff>152400</xdr:colOff>
                    <xdr:row>11</xdr:row>
                    <xdr:rowOff>76200</xdr:rowOff>
                  </from>
                  <to>
                    <xdr:col>3</xdr:col>
                    <xdr:colOff>355600</xdr:colOff>
                    <xdr:row>11</xdr:row>
                    <xdr:rowOff>298450</xdr:rowOff>
                  </to>
                </anchor>
              </controlPr>
            </control>
          </mc:Choice>
        </mc:AlternateContent>
        <mc:AlternateContent xmlns:mc="http://schemas.openxmlformats.org/markup-compatibility/2006">
          <mc:Choice Requires="x14">
            <control shapeId="3175" r:id="rId48" name="Option Button 103">
              <controlPr defaultSize="0" autoFill="0" autoLine="0" autoPict="0">
                <anchor moveWithCells="1">
                  <from>
                    <xdr:col>4</xdr:col>
                    <xdr:colOff>107950</xdr:colOff>
                    <xdr:row>11</xdr:row>
                    <xdr:rowOff>69850</xdr:rowOff>
                  </from>
                  <to>
                    <xdr:col>4</xdr:col>
                    <xdr:colOff>317500</xdr:colOff>
                    <xdr:row>11</xdr:row>
                    <xdr:rowOff>298450</xdr:rowOff>
                  </to>
                </anchor>
              </controlPr>
            </control>
          </mc:Choice>
        </mc:AlternateContent>
        <mc:AlternateContent xmlns:mc="http://schemas.openxmlformats.org/markup-compatibility/2006">
          <mc:Choice Requires="x14">
            <control shapeId="3177" r:id="rId49" name="Option Button 105">
              <controlPr defaultSize="0" autoFill="0" autoLine="0" autoPict="0">
                <anchor moveWithCells="1">
                  <from>
                    <xdr:col>5</xdr:col>
                    <xdr:colOff>76200</xdr:colOff>
                    <xdr:row>11</xdr:row>
                    <xdr:rowOff>69850</xdr:rowOff>
                  </from>
                  <to>
                    <xdr:col>5</xdr:col>
                    <xdr:colOff>285750</xdr:colOff>
                    <xdr:row>11</xdr:row>
                    <xdr:rowOff>285750</xdr:rowOff>
                  </to>
                </anchor>
              </controlPr>
            </control>
          </mc:Choice>
        </mc:AlternateContent>
        <mc:AlternateContent xmlns:mc="http://schemas.openxmlformats.org/markup-compatibility/2006">
          <mc:Choice Requires="x14">
            <control shapeId="3178" r:id="rId50" name="Group Box 106">
              <controlPr defaultSize="0" autoFill="0" autoPict="0">
                <anchor moveWithCells="1">
                  <from>
                    <xdr:col>2</xdr:col>
                    <xdr:colOff>1174750</xdr:colOff>
                    <xdr:row>12</xdr:row>
                    <xdr:rowOff>12700</xdr:rowOff>
                  </from>
                  <to>
                    <xdr:col>6</xdr:col>
                    <xdr:colOff>12700</xdr:colOff>
                    <xdr:row>12</xdr:row>
                    <xdr:rowOff>1327150</xdr:rowOff>
                  </to>
                </anchor>
              </controlPr>
            </control>
          </mc:Choice>
        </mc:AlternateContent>
        <mc:AlternateContent xmlns:mc="http://schemas.openxmlformats.org/markup-compatibility/2006">
          <mc:Choice Requires="x14">
            <control shapeId="3179" r:id="rId51" name="Option Button 107">
              <controlPr defaultSize="0" autoFill="0" autoLine="0" autoPict="0">
                <anchor moveWithCells="1">
                  <from>
                    <xdr:col>3</xdr:col>
                    <xdr:colOff>165100</xdr:colOff>
                    <xdr:row>12</xdr:row>
                    <xdr:rowOff>552450</xdr:rowOff>
                  </from>
                  <to>
                    <xdr:col>3</xdr:col>
                    <xdr:colOff>393700</xdr:colOff>
                    <xdr:row>12</xdr:row>
                    <xdr:rowOff>774700</xdr:rowOff>
                  </to>
                </anchor>
              </controlPr>
            </control>
          </mc:Choice>
        </mc:AlternateContent>
        <mc:AlternateContent xmlns:mc="http://schemas.openxmlformats.org/markup-compatibility/2006">
          <mc:Choice Requires="x14">
            <control shapeId="3180" r:id="rId52" name="Option Button 108">
              <controlPr defaultSize="0" autoFill="0" autoLine="0" autoPict="0">
                <anchor moveWithCells="1">
                  <from>
                    <xdr:col>4</xdr:col>
                    <xdr:colOff>114300</xdr:colOff>
                    <xdr:row>12</xdr:row>
                    <xdr:rowOff>546100</xdr:rowOff>
                  </from>
                  <to>
                    <xdr:col>4</xdr:col>
                    <xdr:colOff>336550</xdr:colOff>
                    <xdr:row>12</xdr:row>
                    <xdr:rowOff>762000</xdr:rowOff>
                  </to>
                </anchor>
              </controlPr>
            </control>
          </mc:Choice>
        </mc:AlternateContent>
        <mc:AlternateContent xmlns:mc="http://schemas.openxmlformats.org/markup-compatibility/2006">
          <mc:Choice Requires="x14">
            <control shapeId="3182" r:id="rId53" name="Option Button 110">
              <controlPr defaultSize="0" autoFill="0" autoLine="0" autoPict="0">
                <anchor moveWithCells="1">
                  <from>
                    <xdr:col>5</xdr:col>
                    <xdr:colOff>88900</xdr:colOff>
                    <xdr:row>12</xdr:row>
                    <xdr:rowOff>546100</xdr:rowOff>
                  </from>
                  <to>
                    <xdr:col>5</xdr:col>
                    <xdr:colOff>304800</xdr:colOff>
                    <xdr:row>12</xdr:row>
                    <xdr:rowOff>762000</xdr:rowOff>
                  </to>
                </anchor>
              </controlPr>
            </control>
          </mc:Choice>
        </mc:AlternateContent>
        <mc:AlternateContent xmlns:mc="http://schemas.openxmlformats.org/markup-compatibility/2006">
          <mc:Choice Requires="x14">
            <control shapeId="3183" r:id="rId54" name="Group Box 111">
              <controlPr defaultSize="0" autoFill="0" autoPict="0">
                <anchor moveWithCells="1">
                  <from>
                    <xdr:col>2</xdr:col>
                    <xdr:colOff>1174750</xdr:colOff>
                    <xdr:row>13</xdr:row>
                    <xdr:rowOff>12700</xdr:rowOff>
                  </from>
                  <to>
                    <xdr:col>7</xdr:col>
                    <xdr:colOff>0</xdr:colOff>
                    <xdr:row>14</xdr:row>
                    <xdr:rowOff>12700</xdr:rowOff>
                  </to>
                </anchor>
              </controlPr>
            </control>
          </mc:Choice>
        </mc:AlternateContent>
        <mc:AlternateContent xmlns:mc="http://schemas.openxmlformats.org/markup-compatibility/2006">
          <mc:Choice Requires="x14">
            <control shapeId="3184" r:id="rId55" name="Option Button 112">
              <controlPr defaultSize="0" autoFill="0" autoLine="0" autoPict="0">
                <anchor moveWithCells="1">
                  <from>
                    <xdr:col>3</xdr:col>
                    <xdr:colOff>146050</xdr:colOff>
                    <xdr:row>13</xdr:row>
                    <xdr:rowOff>165100</xdr:rowOff>
                  </from>
                  <to>
                    <xdr:col>3</xdr:col>
                    <xdr:colOff>361950</xdr:colOff>
                    <xdr:row>13</xdr:row>
                    <xdr:rowOff>381000</xdr:rowOff>
                  </to>
                </anchor>
              </controlPr>
            </control>
          </mc:Choice>
        </mc:AlternateContent>
        <mc:AlternateContent xmlns:mc="http://schemas.openxmlformats.org/markup-compatibility/2006">
          <mc:Choice Requires="x14">
            <control shapeId="3186" r:id="rId56" name="Option Button 114">
              <controlPr defaultSize="0" autoFill="0" autoLine="0" autoPict="0">
                <anchor moveWithCells="1">
                  <from>
                    <xdr:col>4</xdr:col>
                    <xdr:colOff>95250</xdr:colOff>
                    <xdr:row>13</xdr:row>
                    <xdr:rowOff>165100</xdr:rowOff>
                  </from>
                  <to>
                    <xdr:col>4</xdr:col>
                    <xdr:colOff>298450</xdr:colOff>
                    <xdr:row>13</xdr:row>
                    <xdr:rowOff>393700</xdr:rowOff>
                  </to>
                </anchor>
              </controlPr>
            </control>
          </mc:Choice>
        </mc:AlternateContent>
        <mc:AlternateContent xmlns:mc="http://schemas.openxmlformats.org/markup-compatibility/2006">
          <mc:Choice Requires="x14">
            <control shapeId="3187" r:id="rId57" name="Option Button 115">
              <controlPr defaultSize="0" autoFill="0" autoLine="0" autoPict="0">
                <anchor moveWithCells="1">
                  <from>
                    <xdr:col>5</xdr:col>
                    <xdr:colOff>95250</xdr:colOff>
                    <xdr:row>13</xdr:row>
                    <xdr:rowOff>165100</xdr:rowOff>
                  </from>
                  <to>
                    <xdr:col>5</xdr:col>
                    <xdr:colOff>298450</xdr:colOff>
                    <xdr:row>13</xdr:row>
                    <xdr:rowOff>393700</xdr:rowOff>
                  </to>
                </anchor>
              </controlPr>
            </control>
          </mc:Choice>
        </mc:AlternateContent>
        <mc:AlternateContent xmlns:mc="http://schemas.openxmlformats.org/markup-compatibility/2006">
          <mc:Choice Requires="x14">
            <control shapeId="3190" r:id="rId58" name="Option Button 118">
              <controlPr defaultSize="0" autoFill="0" autoLine="0" autoPict="0">
                <anchor moveWithCells="1">
                  <from>
                    <xdr:col>6</xdr:col>
                    <xdr:colOff>95250</xdr:colOff>
                    <xdr:row>13</xdr:row>
                    <xdr:rowOff>165100</xdr:rowOff>
                  </from>
                  <to>
                    <xdr:col>6</xdr:col>
                    <xdr:colOff>298450</xdr:colOff>
                    <xdr:row>13</xdr:row>
                    <xdr:rowOff>393700</xdr:rowOff>
                  </to>
                </anchor>
              </controlPr>
            </control>
          </mc:Choice>
        </mc:AlternateContent>
        <mc:AlternateContent xmlns:mc="http://schemas.openxmlformats.org/markup-compatibility/2006">
          <mc:Choice Requires="x14">
            <control shapeId="3191" r:id="rId59" name="Group Box 119">
              <controlPr defaultSize="0" autoFill="0" autoPict="0">
                <anchor moveWithCells="1">
                  <from>
                    <xdr:col>3</xdr:col>
                    <xdr:colOff>12700</xdr:colOff>
                    <xdr:row>14</xdr:row>
                    <xdr:rowOff>19050</xdr:rowOff>
                  </from>
                  <to>
                    <xdr:col>6</xdr:col>
                    <xdr:colOff>12700</xdr:colOff>
                    <xdr:row>15</xdr:row>
                    <xdr:rowOff>0</xdr:rowOff>
                  </to>
                </anchor>
              </controlPr>
            </control>
          </mc:Choice>
        </mc:AlternateContent>
        <mc:AlternateContent xmlns:mc="http://schemas.openxmlformats.org/markup-compatibility/2006">
          <mc:Choice Requires="x14">
            <control shapeId="3192" r:id="rId60" name="Option Button 120">
              <controlPr defaultSize="0" autoFill="0" autoLine="0" autoPict="0">
                <anchor moveWithCells="1">
                  <from>
                    <xdr:col>3</xdr:col>
                    <xdr:colOff>146050</xdr:colOff>
                    <xdr:row>14</xdr:row>
                    <xdr:rowOff>69850</xdr:rowOff>
                  </from>
                  <to>
                    <xdr:col>3</xdr:col>
                    <xdr:colOff>400050</xdr:colOff>
                    <xdr:row>14</xdr:row>
                    <xdr:rowOff>285750</xdr:rowOff>
                  </to>
                </anchor>
              </controlPr>
            </control>
          </mc:Choice>
        </mc:AlternateContent>
        <mc:AlternateContent xmlns:mc="http://schemas.openxmlformats.org/markup-compatibility/2006">
          <mc:Choice Requires="x14">
            <control shapeId="3193" r:id="rId61" name="Option Button 121">
              <controlPr defaultSize="0" autoFill="0" autoLine="0" autoPict="0">
                <anchor moveWithCells="1">
                  <from>
                    <xdr:col>4</xdr:col>
                    <xdr:colOff>95250</xdr:colOff>
                    <xdr:row>14</xdr:row>
                    <xdr:rowOff>69850</xdr:rowOff>
                  </from>
                  <to>
                    <xdr:col>4</xdr:col>
                    <xdr:colOff>342900</xdr:colOff>
                    <xdr:row>14</xdr:row>
                    <xdr:rowOff>279400</xdr:rowOff>
                  </to>
                </anchor>
              </controlPr>
            </control>
          </mc:Choice>
        </mc:AlternateContent>
        <mc:AlternateContent xmlns:mc="http://schemas.openxmlformats.org/markup-compatibility/2006">
          <mc:Choice Requires="x14">
            <control shapeId="3195" r:id="rId62" name="Option Button 123">
              <controlPr defaultSize="0" autoFill="0" autoLine="0" autoPict="0">
                <anchor moveWithCells="1">
                  <from>
                    <xdr:col>5</xdr:col>
                    <xdr:colOff>95250</xdr:colOff>
                    <xdr:row>14</xdr:row>
                    <xdr:rowOff>69850</xdr:rowOff>
                  </from>
                  <to>
                    <xdr:col>6</xdr:col>
                    <xdr:colOff>0</xdr:colOff>
                    <xdr:row>14</xdr:row>
                    <xdr:rowOff>279400</xdr:rowOff>
                  </to>
                </anchor>
              </controlPr>
            </control>
          </mc:Choice>
        </mc:AlternateContent>
        <mc:AlternateContent xmlns:mc="http://schemas.openxmlformats.org/markup-compatibility/2006">
          <mc:Choice Requires="x14">
            <control shapeId="3196" r:id="rId63" name="Group Box 124">
              <controlPr defaultSize="0" autoFill="0" autoPict="0">
                <anchor moveWithCells="1">
                  <from>
                    <xdr:col>3</xdr:col>
                    <xdr:colOff>0</xdr:colOff>
                    <xdr:row>15</xdr:row>
                    <xdr:rowOff>12700</xdr:rowOff>
                  </from>
                  <to>
                    <xdr:col>6</xdr:col>
                    <xdr:colOff>12700</xdr:colOff>
                    <xdr:row>16</xdr:row>
                    <xdr:rowOff>0</xdr:rowOff>
                  </to>
                </anchor>
              </controlPr>
            </control>
          </mc:Choice>
        </mc:AlternateContent>
        <mc:AlternateContent xmlns:mc="http://schemas.openxmlformats.org/markup-compatibility/2006">
          <mc:Choice Requires="x14">
            <control shapeId="3197" r:id="rId64" name="Option Button 125">
              <controlPr defaultSize="0" autoFill="0" autoLine="0" autoPict="0">
                <anchor moveWithCells="1">
                  <from>
                    <xdr:col>3</xdr:col>
                    <xdr:colOff>152400</xdr:colOff>
                    <xdr:row>15</xdr:row>
                    <xdr:rowOff>279400</xdr:rowOff>
                  </from>
                  <to>
                    <xdr:col>3</xdr:col>
                    <xdr:colOff>412750</xdr:colOff>
                    <xdr:row>15</xdr:row>
                    <xdr:rowOff>495300</xdr:rowOff>
                  </to>
                </anchor>
              </controlPr>
            </control>
          </mc:Choice>
        </mc:AlternateContent>
        <mc:AlternateContent xmlns:mc="http://schemas.openxmlformats.org/markup-compatibility/2006">
          <mc:Choice Requires="x14">
            <control shapeId="3198" r:id="rId65" name="Option Button 126">
              <controlPr defaultSize="0" autoFill="0" autoLine="0" autoPict="0">
                <anchor moveWithCells="1">
                  <from>
                    <xdr:col>4</xdr:col>
                    <xdr:colOff>95250</xdr:colOff>
                    <xdr:row>15</xdr:row>
                    <xdr:rowOff>279400</xdr:rowOff>
                  </from>
                  <to>
                    <xdr:col>4</xdr:col>
                    <xdr:colOff>336550</xdr:colOff>
                    <xdr:row>15</xdr:row>
                    <xdr:rowOff>495300</xdr:rowOff>
                  </to>
                </anchor>
              </controlPr>
            </control>
          </mc:Choice>
        </mc:AlternateContent>
        <mc:AlternateContent xmlns:mc="http://schemas.openxmlformats.org/markup-compatibility/2006">
          <mc:Choice Requires="x14">
            <control shapeId="3200" r:id="rId66" name="Option Button 128">
              <controlPr defaultSize="0" autoFill="0" autoLine="0" autoPict="0">
                <anchor moveWithCells="1">
                  <from>
                    <xdr:col>5</xdr:col>
                    <xdr:colOff>88900</xdr:colOff>
                    <xdr:row>15</xdr:row>
                    <xdr:rowOff>279400</xdr:rowOff>
                  </from>
                  <to>
                    <xdr:col>5</xdr:col>
                    <xdr:colOff>323850</xdr:colOff>
                    <xdr:row>15</xdr:row>
                    <xdr:rowOff>508000</xdr:rowOff>
                  </to>
                </anchor>
              </controlPr>
            </control>
          </mc:Choice>
        </mc:AlternateContent>
        <mc:AlternateContent xmlns:mc="http://schemas.openxmlformats.org/markup-compatibility/2006">
          <mc:Choice Requires="x14">
            <control shapeId="3201" r:id="rId67" name="Group Box 129">
              <controlPr defaultSize="0" autoFill="0" autoPict="0" altText="">
                <anchor moveWithCells="1">
                  <from>
                    <xdr:col>3</xdr:col>
                    <xdr:colOff>12700</xdr:colOff>
                    <xdr:row>16</xdr:row>
                    <xdr:rowOff>12700</xdr:rowOff>
                  </from>
                  <to>
                    <xdr:col>6</xdr:col>
                    <xdr:colOff>12700</xdr:colOff>
                    <xdr:row>17</xdr:row>
                    <xdr:rowOff>0</xdr:rowOff>
                  </to>
                </anchor>
              </controlPr>
            </control>
          </mc:Choice>
        </mc:AlternateContent>
        <mc:AlternateContent xmlns:mc="http://schemas.openxmlformats.org/markup-compatibility/2006">
          <mc:Choice Requires="x14">
            <control shapeId="3202" r:id="rId68" name="Group Box 130">
              <controlPr defaultSize="0" autoFill="0" autoPict="0" altText="">
                <anchor moveWithCells="1">
                  <from>
                    <xdr:col>3</xdr:col>
                    <xdr:colOff>12700</xdr:colOff>
                    <xdr:row>17</xdr:row>
                    <xdr:rowOff>12700</xdr:rowOff>
                  </from>
                  <to>
                    <xdr:col>6</xdr:col>
                    <xdr:colOff>0</xdr:colOff>
                    <xdr:row>18</xdr:row>
                    <xdr:rowOff>0</xdr:rowOff>
                  </to>
                </anchor>
              </controlPr>
            </control>
          </mc:Choice>
        </mc:AlternateContent>
        <mc:AlternateContent xmlns:mc="http://schemas.openxmlformats.org/markup-compatibility/2006">
          <mc:Choice Requires="x14">
            <control shapeId="3203" r:id="rId69" name="Group Box 131">
              <controlPr defaultSize="0" autoFill="0" autoPict="0">
                <anchor moveWithCells="1">
                  <from>
                    <xdr:col>3</xdr:col>
                    <xdr:colOff>12700</xdr:colOff>
                    <xdr:row>18</xdr:row>
                    <xdr:rowOff>12700</xdr:rowOff>
                  </from>
                  <to>
                    <xdr:col>6</xdr:col>
                    <xdr:colOff>12700</xdr:colOff>
                    <xdr:row>19</xdr:row>
                    <xdr:rowOff>0</xdr:rowOff>
                  </to>
                </anchor>
              </controlPr>
            </control>
          </mc:Choice>
        </mc:AlternateContent>
        <mc:AlternateContent xmlns:mc="http://schemas.openxmlformats.org/markup-compatibility/2006">
          <mc:Choice Requires="x14">
            <control shapeId="3204" r:id="rId70" name="Group Box 132">
              <controlPr defaultSize="0" autoFill="0" autoPict="0">
                <anchor moveWithCells="1">
                  <from>
                    <xdr:col>3</xdr:col>
                    <xdr:colOff>19050</xdr:colOff>
                    <xdr:row>19</xdr:row>
                    <xdr:rowOff>0</xdr:rowOff>
                  </from>
                  <to>
                    <xdr:col>6</xdr:col>
                    <xdr:colOff>0</xdr:colOff>
                    <xdr:row>20</xdr:row>
                    <xdr:rowOff>0</xdr:rowOff>
                  </to>
                </anchor>
              </controlPr>
            </control>
          </mc:Choice>
        </mc:AlternateContent>
        <mc:AlternateContent xmlns:mc="http://schemas.openxmlformats.org/markup-compatibility/2006">
          <mc:Choice Requires="x14">
            <control shapeId="3205" r:id="rId71" name="Group Box 133">
              <controlPr defaultSize="0" autoFill="0" autoPict="0">
                <anchor moveWithCells="1">
                  <from>
                    <xdr:col>3</xdr:col>
                    <xdr:colOff>12700</xdr:colOff>
                    <xdr:row>20</xdr:row>
                    <xdr:rowOff>0</xdr:rowOff>
                  </from>
                  <to>
                    <xdr:col>6</xdr:col>
                    <xdr:colOff>12700</xdr:colOff>
                    <xdr:row>21</xdr:row>
                    <xdr:rowOff>0</xdr:rowOff>
                  </to>
                </anchor>
              </controlPr>
            </control>
          </mc:Choice>
        </mc:AlternateContent>
        <mc:AlternateContent xmlns:mc="http://schemas.openxmlformats.org/markup-compatibility/2006">
          <mc:Choice Requires="x14">
            <control shapeId="3206" r:id="rId72" name="Group Box 134">
              <controlPr defaultSize="0" autoFill="0" autoPict="0">
                <anchor moveWithCells="1">
                  <from>
                    <xdr:col>3</xdr:col>
                    <xdr:colOff>0</xdr:colOff>
                    <xdr:row>20</xdr:row>
                    <xdr:rowOff>400050</xdr:rowOff>
                  </from>
                  <to>
                    <xdr:col>6</xdr:col>
                    <xdr:colOff>0</xdr:colOff>
                    <xdr:row>22</xdr:row>
                    <xdr:rowOff>0</xdr:rowOff>
                  </to>
                </anchor>
              </controlPr>
            </control>
          </mc:Choice>
        </mc:AlternateContent>
        <mc:AlternateContent xmlns:mc="http://schemas.openxmlformats.org/markup-compatibility/2006">
          <mc:Choice Requires="x14">
            <control shapeId="3207" r:id="rId73" name="Group Box 135">
              <controlPr defaultSize="0" autoFill="0" autoPict="0">
                <anchor moveWithCells="1">
                  <from>
                    <xdr:col>3</xdr:col>
                    <xdr:colOff>12700</xdr:colOff>
                    <xdr:row>22</xdr:row>
                    <xdr:rowOff>0</xdr:rowOff>
                  </from>
                  <to>
                    <xdr:col>6</xdr:col>
                    <xdr:colOff>0</xdr:colOff>
                    <xdr:row>23</xdr:row>
                    <xdr:rowOff>0</xdr:rowOff>
                  </to>
                </anchor>
              </controlPr>
            </control>
          </mc:Choice>
        </mc:AlternateContent>
        <mc:AlternateContent xmlns:mc="http://schemas.openxmlformats.org/markup-compatibility/2006">
          <mc:Choice Requires="x14">
            <control shapeId="3208" r:id="rId74" name="Group Box 136">
              <controlPr defaultSize="0" autoFill="0" autoPict="0">
                <anchor moveWithCells="1">
                  <from>
                    <xdr:col>3</xdr:col>
                    <xdr:colOff>0</xdr:colOff>
                    <xdr:row>23</xdr:row>
                    <xdr:rowOff>12700</xdr:rowOff>
                  </from>
                  <to>
                    <xdr:col>8</xdr:col>
                    <xdr:colOff>12700</xdr:colOff>
                    <xdr:row>24</xdr:row>
                    <xdr:rowOff>12700</xdr:rowOff>
                  </to>
                </anchor>
              </controlPr>
            </control>
          </mc:Choice>
        </mc:AlternateContent>
        <mc:AlternateContent xmlns:mc="http://schemas.openxmlformats.org/markup-compatibility/2006">
          <mc:Choice Requires="x14">
            <control shapeId="3209" r:id="rId75" name="Group Box 137">
              <controlPr defaultSize="0" autoFill="0" autoPict="0">
                <anchor moveWithCells="1">
                  <from>
                    <xdr:col>3</xdr:col>
                    <xdr:colOff>0</xdr:colOff>
                    <xdr:row>24</xdr:row>
                    <xdr:rowOff>12700</xdr:rowOff>
                  </from>
                  <to>
                    <xdr:col>7</xdr:col>
                    <xdr:colOff>0</xdr:colOff>
                    <xdr:row>25</xdr:row>
                    <xdr:rowOff>0</xdr:rowOff>
                  </to>
                </anchor>
              </controlPr>
            </control>
          </mc:Choice>
        </mc:AlternateContent>
        <mc:AlternateContent xmlns:mc="http://schemas.openxmlformats.org/markup-compatibility/2006">
          <mc:Choice Requires="x14">
            <control shapeId="3210" r:id="rId76" name="Group Box 138">
              <controlPr defaultSize="0" autoFill="0" autoPict="0">
                <anchor moveWithCells="1">
                  <from>
                    <xdr:col>3</xdr:col>
                    <xdr:colOff>0</xdr:colOff>
                    <xdr:row>25</xdr:row>
                    <xdr:rowOff>12700</xdr:rowOff>
                  </from>
                  <to>
                    <xdr:col>7</xdr:col>
                    <xdr:colOff>0</xdr:colOff>
                    <xdr:row>26</xdr:row>
                    <xdr:rowOff>12700</xdr:rowOff>
                  </to>
                </anchor>
              </controlPr>
            </control>
          </mc:Choice>
        </mc:AlternateContent>
        <mc:AlternateContent xmlns:mc="http://schemas.openxmlformats.org/markup-compatibility/2006">
          <mc:Choice Requires="x14">
            <control shapeId="3211" r:id="rId77" name="Option Button 139">
              <controlPr defaultSize="0" autoFill="0" autoLine="0" autoPict="0">
                <anchor moveWithCells="1">
                  <from>
                    <xdr:col>3</xdr:col>
                    <xdr:colOff>152400</xdr:colOff>
                    <xdr:row>16</xdr:row>
                    <xdr:rowOff>95250</xdr:rowOff>
                  </from>
                  <to>
                    <xdr:col>3</xdr:col>
                    <xdr:colOff>355600</xdr:colOff>
                    <xdr:row>16</xdr:row>
                    <xdr:rowOff>317500</xdr:rowOff>
                  </to>
                </anchor>
              </controlPr>
            </control>
          </mc:Choice>
        </mc:AlternateContent>
        <mc:AlternateContent xmlns:mc="http://schemas.openxmlformats.org/markup-compatibility/2006">
          <mc:Choice Requires="x14">
            <control shapeId="3212" r:id="rId78" name="Option Button 140">
              <controlPr defaultSize="0" autoFill="0" autoLine="0" autoPict="0">
                <anchor moveWithCells="1">
                  <from>
                    <xdr:col>4</xdr:col>
                    <xdr:colOff>114300</xdr:colOff>
                    <xdr:row>16</xdr:row>
                    <xdr:rowOff>95250</xdr:rowOff>
                  </from>
                  <to>
                    <xdr:col>4</xdr:col>
                    <xdr:colOff>317500</xdr:colOff>
                    <xdr:row>16</xdr:row>
                    <xdr:rowOff>304800</xdr:rowOff>
                  </to>
                </anchor>
              </controlPr>
            </control>
          </mc:Choice>
        </mc:AlternateContent>
        <mc:AlternateContent xmlns:mc="http://schemas.openxmlformats.org/markup-compatibility/2006">
          <mc:Choice Requires="x14">
            <control shapeId="3213" r:id="rId79" name="Option Button 141">
              <controlPr defaultSize="0" autoFill="0" autoLine="0" autoPict="0">
                <anchor moveWithCells="1">
                  <from>
                    <xdr:col>5</xdr:col>
                    <xdr:colOff>76200</xdr:colOff>
                    <xdr:row>16</xdr:row>
                    <xdr:rowOff>95250</xdr:rowOff>
                  </from>
                  <to>
                    <xdr:col>5</xdr:col>
                    <xdr:colOff>279400</xdr:colOff>
                    <xdr:row>16</xdr:row>
                    <xdr:rowOff>317500</xdr:rowOff>
                  </to>
                </anchor>
              </controlPr>
            </control>
          </mc:Choice>
        </mc:AlternateContent>
        <mc:AlternateContent xmlns:mc="http://schemas.openxmlformats.org/markup-compatibility/2006">
          <mc:Choice Requires="x14">
            <control shapeId="3214" r:id="rId80" name="Option Button 142">
              <controlPr defaultSize="0" autoFill="0" autoLine="0" autoPict="0">
                <anchor moveWithCells="1">
                  <from>
                    <xdr:col>3</xdr:col>
                    <xdr:colOff>133350</xdr:colOff>
                    <xdr:row>17</xdr:row>
                    <xdr:rowOff>793750</xdr:rowOff>
                  </from>
                  <to>
                    <xdr:col>3</xdr:col>
                    <xdr:colOff>355600</xdr:colOff>
                    <xdr:row>17</xdr:row>
                    <xdr:rowOff>1009650</xdr:rowOff>
                  </to>
                </anchor>
              </controlPr>
            </control>
          </mc:Choice>
        </mc:AlternateContent>
        <mc:AlternateContent xmlns:mc="http://schemas.openxmlformats.org/markup-compatibility/2006">
          <mc:Choice Requires="x14">
            <control shapeId="3215" r:id="rId81" name="Option Button 143">
              <controlPr defaultSize="0" autoFill="0" autoLine="0" autoPict="0">
                <anchor moveWithCells="1">
                  <from>
                    <xdr:col>4</xdr:col>
                    <xdr:colOff>107950</xdr:colOff>
                    <xdr:row>17</xdr:row>
                    <xdr:rowOff>812800</xdr:rowOff>
                  </from>
                  <to>
                    <xdr:col>4</xdr:col>
                    <xdr:colOff>323850</xdr:colOff>
                    <xdr:row>17</xdr:row>
                    <xdr:rowOff>1003300</xdr:rowOff>
                  </to>
                </anchor>
              </controlPr>
            </control>
          </mc:Choice>
        </mc:AlternateContent>
        <mc:AlternateContent xmlns:mc="http://schemas.openxmlformats.org/markup-compatibility/2006">
          <mc:Choice Requires="x14">
            <control shapeId="3216" r:id="rId82" name="Option Button 144">
              <controlPr defaultSize="0" autoFill="0" autoLine="0" autoPict="0">
                <anchor moveWithCells="1">
                  <from>
                    <xdr:col>5</xdr:col>
                    <xdr:colOff>107950</xdr:colOff>
                    <xdr:row>17</xdr:row>
                    <xdr:rowOff>812800</xdr:rowOff>
                  </from>
                  <to>
                    <xdr:col>5</xdr:col>
                    <xdr:colOff>323850</xdr:colOff>
                    <xdr:row>17</xdr:row>
                    <xdr:rowOff>1003300</xdr:rowOff>
                  </to>
                </anchor>
              </controlPr>
            </control>
          </mc:Choice>
        </mc:AlternateContent>
        <mc:AlternateContent xmlns:mc="http://schemas.openxmlformats.org/markup-compatibility/2006">
          <mc:Choice Requires="x14">
            <control shapeId="3217" r:id="rId83" name="Option Button 145">
              <controlPr defaultSize="0" autoFill="0" autoLine="0" autoPict="0">
                <anchor moveWithCells="1">
                  <from>
                    <xdr:col>3</xdr:col>
                    <xdr:colOff>165100</xdr:colOff>
                    <xdr:row>18</xdr:row>
                    <xdr:rowOff>69850</xdr:rowOff>
                  </from>
                  <to>
                    <xdr:col>3</xdr:col>
                    <xdr:colOff>355600</xdr:colOff>
                    <xdr:row>18</xdr:row>
                    <xdr:rowOff>285750</xdr:rowOff>
                  </to>
                </anchor>
              </controlPr>
            </control>
          </mc:Choice>
        </mc:AlternateContent>
        <mc:AlternateContent xmlns:mc="http://schemas.openxmlformats.org/markup-compatibility/2006">
          <mc:Choice Requires="x14">
            <control shapeId="3218" r:id="rId84" name="Option Button 146">
              <controlPr defaultSize="0" autoFill="0" autoLine="0" autoPict="0">
                <anchor moveWithCells="1">
                  <from>
                    <xdr:col>4</xdr:col>
                    <xdr:colOff>107950</xdr:colOff>
                    <xdr:row>18</xdr:row>
                    <xdr:rowOff>69850</xdr:rowOff>
                  </from>
                  <to>
                    <xdr:col>4</xdr:col>
                    <xdr:colOff>304800</xdr:colOff>
                    <xdr:row>18</xdr:row>
                    <xdr:rowOff>285750</xdr:rowOff>
                  </to>
                </anchor>
              </controlPr>
            </control>
          </mc:Choice>
        </mc:AlternateContent>
        <mc:AlternateContent xmlns:mc="http://schemas.openxmlformats.org/markup-compatibility/2006">
          <mc:Choice Requires="x14">
            <control shapeId="3219" r:id="rId85" name="Option Button 147">
              <controlPr defaultSize="0" autoFill="0" autoLine="0" autoPict="0">
                <anchor moveWithCells="1">
                  <from>
                    <xdr:col>5</xdr:col>
                    <xdr:colOff>88900</xdr:colOff>
                    <xdr:row>18</xdr:row>
                    <xdr:rowOff>76200</xdr:rowOff>
                  </from>
                  <to>
                    <xdr:col>5</xdr:col>
                    <xdr:colOff>279400</xdr:colOff>
                    <xdr:row>18</xdr:row>
                    <xdr:rowOff>298450</xdr:rowOff>
                  </to>
                </anchor>
              </controlPr>
            </control>
          </mc:Choice>
        </mc:AlternateContent>
        <mc:AlternateContent xmlns:mc="http://schemas.openxmlformats.org/markup-compatibility/2006">
          <mc:Choice Requires="x14">
            <control shapeId="3220" r:id="rId86" name="Option Button 148">
              <controlPr defaultSize="0" autoFill="0" autoLine="0" autoPict="0">
                <anchor moveWithCells="1">
                  <from>
                    <xdr:col>3</xdr:col>
                    <xdr:colOff>146050</xdr:colOff>
                    <xdr:row>19</xdr:row>
                    <xdr:rowOff>57150</xdr:rowOff>
                  </from>
                  <to>
                    <xdr:col>3</xdr:col>
                    <xdr:colOff>381000</xdr:colOff>
                    <xdr:row>19</xdr:row>
                    <xdr:rowOff>279400</xdr:rowOff>
                  </to>
                </anchor>
              </controlPr>
            </control>
          </mc:Choice>
        </mc:AlternateContent>
        <mc:AlternateContent xmlns:mc="http://schemas.openxmlformats.org/markup-compatibility/2006">
          <mc:Choice Requires="x14">
            <control shapeId="3221" r:id="rId87" name="Option Button 149">
              <controlPr defaultSize="0" autoFill="0" autoLine="0" autoPict="0">
                <anchor moveWithCells="1">
                  <from>
                    <xdr:col>4</xdr:col>
                    <xdr:colOff>107950</xdr:colOff>
                    <xdr:row>19</xdr:row>
                    <xdr:rowOff>57150</xdr:rowOff>
                  </from>
                  <to>
                    <xdr:col>4</xdr:col>
                    <xdr:colOff>342900</xdr:colOff>
                    <xdr:row>19</xdr:row>
                    <xdr:rowOff>279400</xdr:rowOff>
                  </to>
                </anchor>
              </controlPr>
            </control>
          </mc:Choice>
        </mc:AlternateContent>
        <mc:AlternateContent xmlns:mc="http://schemas.openxmlformats.org/markup-compatibility/2006">
          <mc:Choice Requires="x14">
            <control shapeId="3224" r:id="rId88" name="Option Button 152">
              <controlPr defaultSize="0" autoFill="0" autoLine="0" autoPict="0">
                <anchor moveWithCells="1">
                  <from>
                    <xdr:col>3</xdr:col>
                    <xdr:colOff>152400</xdr:colOff>
                    <xdr:row>20</xdr:row>
                    <xdr:rowOff>50800</xdr:rowOff>
                  </from>
                  <to>
                    <xdr:col>3</xdr:col>
                    <xdr:colOff>381000</xdr:colOff>
                    <xdr:row>20</xdr:row>
                    <xdr:rowOff>279400</xdr:rowOff>
                  </to>
                </anchor>
              </controlPr>
            </control>
          </mc:Choice>
        </mc:AlternateContent>
        <mc:AlternateContent xmlns:mc="http://schemas.openxmlformats.org/markup-compatibility/2006">
          <mc:Choice Requires="x14">
            <control shapeId="3225" r:id="rId89" name="Option Button 153">
              <controlPr defaultSize="0" autoFill="0" autoLine="0" autoPict="0">
                <anchor moveWithCells="1">
                  <from>
                    <xdr:col>4</xdr:col>
                    <xdr:colOff>107950</xdr:colOff>
                    <xdr:row>20</xdr:row>
                    <xdr:rowOff>50800</xdr:rowOff>
                  </from>
                  <to>
                    <xdr:col>4</xdr:col>
                    <xdr:colOff>317500</xdr:colOff>
                    <xdr:row>20</xdr:row>
                    <xdr:rowOff>266700</xdr:rowOff>
                  </to>
                </anchor>
              </controlPr>
            </control>
          </mc:Choice>
        </mc:AlternateContent>
        <mc:AlternateContent xmlns:mc="http://schemas.openxmlformats.org/markup-compatibility/2006">
          <mc:Choice Requires="x14">
            <control shapeId="3226" r:id="rId90" name="Option Button 154">
              <controlPr defaultSize="0" autoFill="0" autoLine="0" autoPict="0">
                <anchor moveWithCells="1">
                  <from>
                    <xdr:col>5</xdr:col>
                    <xdr:colOff>107950</xdr:colOff>
                    <xdr:row>20</xdr:row>
                    <xdr:rowOff>50800</xdr:rowOff>
                  </from>
                  <to>
                    <xdr:col>5</xdr:col>
                    <xdr:colOff>317500</xdr:colOff>
                    <xdr:row>20</xdr:row>
                    <xdr:rowOff>266700</xdr:rowOff>
                  </to>
                </anchor>
              </controlPr>
            </control>
          </mc:Choice>
        </mc:AlternateContent>
        <mc:AlternateContent xmlns:mc="http://schemas.openxmlformats.org/markup-compatibility/2006">
          <mc:Choice Requires="x14">
            <control shapeId="3227" r:id="rId91" name="Option Button 155">
              <controlPr defaultSize="0" autoFill="0" autoLine="0" autoPict="0">
                <anchor moveWithCells="1">
                  <from>
                    <xdr:col>3</xdr:col>
                    <xdr:colOff>146050</xdr:colOff>
                    <xdr:row>21</xdr:row>
                    <xdr:rowOff>57150</xdr:rowOff>
                  </from>
                  <to>
                    <xdr:col>3</xdr:col>
                    <xdr:colOff>355600</xdr:colOff>
                    <xdr:row>21</xdr:row>
                    <xdr:rowOff>279400</xdr:rowOff>
                  </to>
                </anchor>
              </controlPr>
            </control>
          </mc:Choice>
        </mc:AlternateContent>
        <mc:AlternateContent xmlns:mc="http://schemas.openxmlformats.org/markup-compatibility/2006">
          <mc:Choice Requires="x14">
            <control shapeId="3228" r:id="rId92" name="Option Button 156">
              <controlPr defaultSize="0" autoFill="0" autoLine="0" autoPict="0">
                <anchor moveWithCells="1">
                  <from>
                    <xdr:col>4</xdr:col>
                    <xdr:colOff>107950</xdr:colOff>
                    <xdr:row>21</xdr:row>
                    <xdr:rowOff>50800</xdr:rowOff>
                  </from>
                  <to>
                    <xdr:col>4</xdr:col>
                    <xdr:colOff>323850</xdr:colOff>
                    <xdr:row>21</xdr:row>
                    <xdr:rowOff>279400</xdr:rowOff>
                  </to>
                </anchor>
              </controlPr>
            </control>
          </mc:Choice>
        </mc:AlternateContent>
        <mc:AlternateContent xmlns:mc="http://schemas.openxmlformats.org/markup-compatibility/2006">
          <mc:Choice Requires="x14">
            <control shapeId="3229" r:id="rId93" name="Option Button 157">
              <controlPr defaultSize="0" autoFill="0" autoLine="0" autoPict="0">
                <anchor moveWithCells="1">
                  <from>
                    <xdr:col>5</xdr:col>
                    <xdr:colOff>107950</xdr:colOff>
                    <xdr:row>21</xdr:row>
                    <xdr:rowOff>50800</xdr:rowOff>
                  </from>
                  <to>
                    <xdr:col>5</xdr:col>
                    <xdr:colOff>323850</xdr:colOff>
                    <xdr:row>21</xdr:row>
                    <xdr:rowOff>279400</xdr:rowOff>
                  </to>
                </anchor>
              </controlPr>
            </control>
          </mc:Choice>
        </mc:AlternateContent>
        <mc:AlternateContent xmlns:mc="http://schemas.openxmlformats.org/markup-compatibility/2006">
          <mc:Choice Requires="x14">
            <control shapeId="3230" r:id="rId94" name="Option Button 158">
              <controlPr defaultSize="0" autoFill="0" autoLine="0" autoPict="0">
                <anchor moveWithCells="1">
                  <from>
                    <xdr:col>3</xdr:col>
                    <xdr:colOff>152400</xdr:colOff>
                    <xdr:row>22</xdr:row>
                    <xdr:rowOff>50800</xdr:rowOff>
                  </from>
                  <to>
                    <xdr:col>3</xdr:col>
                    <xdr:colOff>374650</xdr:colOff>
                    <xdr:row>22</xdr:row>
                    <xdr:rowOff>266700</xdr:rowOff>
                  </to>
                </anchor>
              </controlPr>
            </control>
          </mc:Choice>
        </mc:AlternateContent>
        <mc:AlternateContent xmlns:mc="http://schemas.openxmlformats.org/markup-compatibility/2006">
          <mc:Choice Requires="x14">
            <control shapeId="3231" r:id="rId95" name="Option Button 159">
              <controlPr defaultSize="0" autoFill="0" autoLine="0" autoPict="0">
                <anchor moveWithCells="1">
                  <from>
                    <xdr:col>4</xdr:col>
                    <xdr:colOff>107950</xdr:colOff>
                    <xdr:row>22</xdr:row>
                    <xdr:rowOff>57150</xdr:rowOff>
                  </from>
                  <to>
                    <xdr:col>4</xdr:col>
                    <xdr:colOff>317500</xdr:colOff>
                    <xdr:row>22</xdr:row>
                    <xdr:rowOff>266700</xdr:rowOff>
                  </to>
                </anchor>
              </controlPr>
            </control>
          </mc:Choice>
        </mc:AlternateContent>
        <mc:AlternateContent xmlns:mc="http://schemas.openxmlformats.org/markup-compatibility/2006">
          <mc:Choice Requires="x14">
            <control shapeId="3232" r:id="rId96" name="Option Button 160">
              <controlPr defaultSize="0" autoFill="0" autoLine="0" autoPict="0">
                <anchor moveWithCells="1">
                  <from>
                    <xdr:col>5</xdr:col>
                    <xdr:colOff>107950</xdr:colOff>
                    <xdr:row>22</xdr:row>
                    <xdr:rowOff>57150</xdr:rowOff>
                  </from>
                  <to>
                    <xdr:col>5</xdr:col>
                    <xdr:colOff>317500</xdr:colOff>
                    <xdr:row>22</xdr:row>
                    <xdr:rowOff>266700</xdr:rowOff>
                  </to>
                </anchor>
              </controlPr>
            </control>
          </mc:Choice>
        </mc:AlternateContent>
        <mc:AlternateContent xmlns:mc="http://schemas.openxmlformats.org/markup-compatibility/2006">
          <mc:Choice Requires="x14">
            <control shapeId="3233" r:id="rId97" name="Option Button 161">
              <controlPr defaultSize="0" autoFill="0" autoLine="0" autoPict="0">
                <anchor moveWithCells="1">
                  <from>
                    <xdr:col>3</xdr:col>
                    <xdr:colOff>146050</xdr:colOff>
                    <xdr:row>23</xdr:row>
                    <xdr:rowOff>241300</xdr:rowOff>
                  </from>
                  <to>
                    <xdr:col>3</xdr:col>
                    <xdr:colOff>323850</xdr:colOff>
                    <xdr:row>23</xdr:row>
                    <xdr:rowOff>469900</xdr:rowOff>
                  </to>
                </anchor>
              </controlPr>
            </control>
          </mc:Choice>
        </mc:AlternateContent>
        <mc:AlternateContent xmlns:mc="http://schemas.openxmlformats.org/markup-compatibility/2006">
          <mc:Choice Requires="x14">
            <control shapeId="3234" r:id="rId98" name="Option Button 162">
              <controlPr defaultSize="0" autoFill="0" autoLine="0" autoPict="0">
                <anchor moveWithCells="1">
                  <from>
                    <xdr:col>4</xdr:col>
                    <xdr:colOff>107950</xdr:colOff>
                    <xdr:row>23</xdr:row>
                    <xdr:rowOff>241300</xdr:rowOff>
                  </from>
                  <to>
                    <xdr:col>4</xdr:col>
                    <xdr:colOff>279400</xdr:colOff>
                    <xdr:row>23</xdr:row>
                    <xdr:rowOff>469900</xdr:rowOff>
                  </to>
                </anchor>
              </controlPr>
            </control>
          </mc:Choice>
        </mc:AlternateContent>
        <mc:AlternateContent xmlns:mc="http://schemas.openxmlformats.org/markup-compatibility/2006">
          <mc:Choice Requires="x14">
            <control shapeId="3235" r:id="rId99" name="Option Button 163">
              <controlPr defaultSize="0" autoFill="0" autoLine="0" autoPict="0">
                <anchor moveWithCells="1">
                  <from>
                    <xdr:col>5</xdr:col>
                    <xdr:colOff>107950</xdr:colOff>
                    <xdr:row>23</xdr:row>
                    <xdr:rowOff>241300</xdr:rowOff>
                  </from>
                  <to>
                    <xdr:col>5</xdr:col>
                    <xdr:colOff>279400</xdr:colOff>
                    <xdr:row>23</xdr:row>
                    <xdr:rowOff>469900</xdr:rowOff>
                  </to>
                </anchor>
              </controlPr>
            </control>
          </mc:Choice>
        </mc:AlternateContent>
        <mc:AlternateContent xmlns:mc="http://schemas.openxmlformats.org/markup-compatibility/2006">
          <mc:Choice Requires="x14">
            <control shapeId="3237" r:id="rId100" name="Option Button 165">
              <controlPr defaultSize="0" autoFill="0" autoLine="0" autoPict="0">
                <anchor moveWithCells="1">
                  <from>
                    <xdr:col>6</xdr:col>
                    <xdr:colOff>107950</xdr:colOff>
                    <xdr:row>23</xdr:row>
                    <xdr:rowOff>241300</xdr:rowOff>
                  </from>
                  <to>
                    <xdr:col>6</xdr:col>
                    <xdr:colOff>279400</xdr:colOff>
                    <xdr:row>23</xdr:row>
                    <xdr:rowOff>469900</xdr:rowOff>
                  </to>
                </anchor>
              </controlPr>
            </control>
          </mc:Choice>
        </mc:AlternateContent>
        <mc:AlternateContent xmlns:mc="http://schemas.openxmlformats.org/markup-compatibility/2006">
          <mc:Choice Requires="x14">
            <control shapeId="3238" r:id="rId101" name="Option Button 166">
              <controlPr defaultSize="0" autoFill="0" autoLine="0" autoPict="0">
                <anchor moveWithCells="1">
                  <from>
                    <xdr:col>3</xdr:col>
                    <xdr:colOff>152400</xdr:colOff>
                    <xdr:row>24</xdr:row>
                    <xdr:rowOff>107950</xdr:rowOff>
                  </from>
                  <to>
                    <xdr:col>3</xdr:col>
                    <xdr:colOff>393700</xdr:colOff>
                    <xdr:row>24</xdr:row>
                    <xdr:rowOff>336550</xdr:rowOff>
                  </to>
                </anchor>
              </controlPr>
            </control>
          </mc:Choice>
        </mc:AlternateContent>
        <mc:AlternateContent xmlns:mc="http://schemas.openxmlformats.org/markup-compatibility/2006">
          <mc:Choice Requires="x14">
            <control shapeId="3239" r:id="rId102" name="Option Button 167">
              <controlPr defaultSize="0" autoFill="0" autoLine="0" autoPict="0">
                <anchor moveWithCells="1">
                  <from>
                    <xdr:col>4</xdr:col>
                    <xdr:colOff>107950</xdr:colOff>
                    <xdr:row>24</xdr:row>
                    <xdr:rowOff>107950</xdr:rowOff>
                  </from>
                  <to>
                    <xdr:col>4</xdr:col>
                    <xdr:colOff>355600</xdr:colOff>
                    <xdr:row>24</xdr:row>
                    <xdr:rowOff>336550</xdr:rowOff>
                  </to>
                </anchor>
              </controlPr>
            </control>
          </mc:Choice>
        </mc:AlternateContent>
        <mc:AlternateContent xmlns:mc="http://schemas.openxmlformats.org/markup-compatibility/2006">
          <mc:Choice Requires="x14">
            <control shapeId="3240" r:id="rId103" name="Option Button 168">
              <controlPr defaultSize="0" autoFill="0" autoLine="0" autoPict="0">
                <anchor moveWithCells="1">
                  <from>
                    <xdr:col>5</xdr:col>
                    <xdr:colOff>107950</xdr:colOff>
                    <xdr:row>24</xdr:row>
                    <xdr:rowOff>107950</xdr:rowOff>
                  </from>
                  <to>
                    <xdr:col>6</xdr:col>
                    <xdr:colOff>0</xdr:colOff>
                    <xdr:row>24</xdr:row>
                    <xdr:rowOff>336550</xdr:rowOff>
                  </to>
                </anchor>
              </controlPr>
            </control>
          </mc:Choice>
        </mc:AlternateContent>
        <mc:AlternateContent xmlns:mc="http://schemas.openxmlformats.org/markup-compatibility/2006">
          <mc:Choice Requires="x14">
            <control shapeId="3242" r:id="rId104" name="Option Button 170">
              <controlPr defaultSize="0" autoFill="0" autoLine="0" autoPict="0">
                <anchor moveWithCells="1">
                  <from>
                    <xdr:col>6</xdr:col>
                    <xdr:colOff>107950</xdr:colOff>
                    <xdr:row>24</xdr:row>
                    <xdr:rowOff>107950</xdr:rowOff>
                  </from>
                  <to>
                    <xdr:col>7</xdr:col>
                    <xdr:colOff>0</xdr:colOff>
                    <xdr:row>24</xdr:row>
                    <xdr:rowOff>336550</xdr:rowOff>
                  </to>
                </anchor>
              </controlPr>
            </control>
          </mc:Choice>
        </mc:AlternateContent>
        <mc:AlternateContent xmlns:mc="http://schemas.openxmlformats.org/markup-compatibility/2006">
          <mc:Choice Requires="x14">
            <control shapeId="3243" r:id="rId105" name="Option Button 171">
              <controlPr defaultSize="0" autoFill="0" autoLine="0" autoPict="0">
                <anchor moveWithCells="1">
                  <from>
                    <xdr:col>3</xdr:col>
                    <xdr:colOff>146050</xdr:colOff>
                    <xdr:row>25</xdr:row>
                    <xdr:rowOff>88900</xdr:rowOff>
                  </from>
                  <to>
                    <xdr:col>3</xdr:col>
                    <xdr:colOff>361950</xdr:colOff>
                    <xdr:row>25</xdr:row>
                    <xdr:rowOff>304800</xdr:rowOff>
                  </to>
                </anchor>
              </controlPr>
            </control>
          </mc:Choice>
        </mc:AlternateContent>
        <mc:AlternateContent xmlns:mc="http://schemas.openxmlformats.org/markup-compatibility/2006">
          <mc:Choice Requires="x14">
            <control shapeId="3244" r:id="rId106" name="Option Button 172">
              <controlPr defaultSize="0" autoFill="0" autoLine="0" autoPict="0">
                <anchor moveWithCells="1">
                  <from>
                    <xdr:col>4</xdr:col>
                    <xdr:colOff>107950</xdr:colOff>
                    <xdr:row>25</xdr:row>
                    <xdr:rowOff>88900</xdr:rowOff>
                  </from>
                  <to>
                    <xdr:col>4</xdr:col>
                    <xdr:colOff>323850</xdr:colOff>
                    <xdr:row>25</xdr:row>
                    <xdr:rowOff>304800</xdr:rowOff>
                  </to>
                </anchor>
              </controlPr>
            </control>
          </mc:Choice>
        </mc:AlternateContent>
        <mc:AlternateContent xmlns:mc="http://schemas.openxmlformats.org/markup-compatibility/2006">
          <mc:Choice Requires="x14">
            <control shapeId="3245" r:id="rId107" name="Option Button 173">
              <controlPr defaultSize="0" autoFill="0" autoLine="0" autoPict="0">
                <anchor moveWithCells="1">
                  <from>
                    <xdr:col>5</xdr:col>
                    <xdr:colOff>107950</xdr:colOff>
                    <xdr:row>25</xdr:row>
                    <xdr:rowOff>88900</xdr:rowOff>
                  </from>
                  <to>
                    <xdr:col>5</xdr:col>
                    <xdr:colOff>323850</xdr:colOff>
                    <xdr:row>25</xdr:row>
                    <xdr:rowOff>304800</xdr:rowOff>
                  </to>
                </anchor>
              </controlPr>
            </control>
          </mc:Choice>
        </mc:AlternateContent>
        <mc:AlternateContent xmlns:mc="http://schemas.openxmlformats.org/markup-compatibility/2006">
          <mc:Choice Requires="x14">
            <control shapeId="3247" r:id="rId108" name="Option Button 175">
              <controlPr defaultSize="0" autoFill="0" autoLine="0" autoPict="0">
                <anchor moveWithCells="1">
                  <from>
                    <xdr:col>6</xdr:col>
                    <xdr:colOff>107950</xdr:colOff>
                    <xdr:row>25</xdr:row>
                    <xdr:rowOff>88900</xdr:rowOff>
                  </from>
                  <to>
                    <xdr:col>6</xdr:col>
                    <xdr:colOff>323850</xdr:colOff>
                    <xdr:row>25</xdr:row>
                    <xdr:rowOff>304800</xdr:rowOff>
                  </to>
                </anchor>
              </controlPr>
            </control>
          </mc:Choice>
        </mc:AlternateContent>
        <mc:AlternateContent xmlns:mc="http://schemas.openxmlformats.org/markup-compatibility/2006">
          <mc:Choice Requires="x14">
            <control shapeId="3248" r:id="rId109" name="Group Box 176">
              <controlPr defaultSize="0" autoFill="0" autoPict="0">
                <anchor moveWithCells="1">
                  <from>
                    <xdr:col>3</xdr:col>
                    <xdr:colOff>12700</xdr:colOff>
                    <xdr:row>26</xdr:row>
                    <xdr:rowOff>12700</xdr:rowOff>
                  </from>
                  <to>
                    <xdr:col>6</xdr:col>
                    <xdr:colOff>12700</xdr:colOff>
                    <xdr:row>27</xdr:row>
                    <xdr:rowOff>0</xdr:rowOff>
                  </to>
                </anchor>
              </controlPr>
            </control>
          </mc:Choice>
        </mc:AlternateContent>
        <mc:AlternateContent xmlns:mc="http://schemas.openxmlformats.org/markup-compatibility/2006">
          <mc:Choice Requires="x14">
            <control shapeId="3249" r:id="rId110" name="Group Box 177">
              <controlPr defaultSize="0" autoFill="0" autoPict="0">
                <anchor moveWithCells="1">
                  <from>
                    <xdr:col>2</xdr:col>
                    <xdr:colOff>1174750</xdr:colOff>
                    <xdr:row>27</xdr:row>
                    <xdr:rowOff>12700</xdr:rowOff>
                  </from>
                  <to>
                    <xdr:col>7</xdr:col>
                    <xdr:colOff>0</xdr:colOff>
                    <xdr:row>28</xdr:row>
                    <xdr:rowOff>12700</xdr:rowOff>
                  </to>
                </anchor>
              </controlPr>
            </control>
          </mc:Choice>
        </mc:AlternateContent>
        <mc:AlternateContent xmlns:mc="http://schemas.openxmlformats.org/markup-compatibility/2006">
          <mc:Choice Requires="x14">
            <control shapeId="3250" r:id="rId111" name="Group Box 178">
              <controlPr defaultSize="0" autoFill="0" autoPict="0">
                <anchor moveWithCells="1">
                  <from>
                    <xdr:col>3</xdr:col>
                    <xdr:colOff>12700</xdr:colOff>
                    <xdr:row>28</xdr:row>
                    <xdr:rowOff>12700</xdr:rowOff>
                  </from>
                  <to>
                    <xdr:col>6</xdr:col>
                    <xdr:colOff>12700</xdr:colOff>
                    <xdr:row>28</xdr:row>
                    <xdr:rowOff>4241800</xdr:rowOff>
                  </to>
                </anchor>
              </controlPr>
            </control>
          </mc:Choice>
        </mc:AlternateContent>
        <mc:AlternateContent xmlns:mc="http://schemas.openxmlformats.org/markup-compatibility/2006">
          <mc:Choice Requires="x14">
            <control shapeId="3251" r:id="rId112" name="Option Button 179">
              <controlPr defaultSize="0" autoFill="0" autoLine="0" autoPict="0">
                <anchor moveWithCells="1">
                  <from>
                    <xdr:col>3</xdr:col>
                    <xdr:colOff>133350</xdr:colOff>
                    <xdr:row>26</xdr:row>
                    <xdr:rowOff>69850</xdr:rowOff>
                  </from>
                  <to>
                    <xdr:col>3</xdr:col>
                    <xdr:colOff>342900</xdr:colOff>
                    <xdr:row>26</xdr:row>
                    <xdr:rowOff>298450</xdr:rowOff>
                  </to>
                </anchor>
              </controlPr>
            </control>
          </mc:Choice>
        </mc:AlternateContent>
        <mc:AlternateContent xmlns:mc="http://schemas.openxmlformats.org/markup-compatibility/2006">
          <mc:Choice Requires="x14">
            <control shapeId="3252" r:id="rId113" name="Option Button 180">
              <controlPr defaultSize="0" autoFill="0" autoLine="0" autoPict="0">
                <anchor moveWithCells="1">
                  <from>
                    <xdr:col>4</xdr:col>
                    <xdr:colOff>107950</xdr:colOff>
                    <xdr:row>26</xdr:row>
                    <xdr:rowOff>69850</xdr:rowOff>
                  </from>
                  <to>
                    <xdr:col>4</xdr:col>
                    <xdr:colOff>317500</xdr:colOff>
                    <xdr:row>26</xdr:row>
                    <xdr:rowOff>298450</xdr:rowOff>
                  </to>
                </anchor>
              </controlPr>
            </control>
          </mc:Choice>
        </mc:AlternateContent>
        <mc:AlternateContent xmlns:mc="http://schemas.openxmlformats.org/markup-compatibility/2006">
          <mc:Choice Requires="x14">
            <control shapeId="3254" r:id="rId114" name="Option Button 182">
              <controlPr defaultSize="0" autoFill="0" autoLine="0" autoPict="0">
                <anchor moveWithCells="1">
                  <from>
                    <xdr:col>5</xdr:col>
                    <xdr:colOff>107950</xdr:colOff>
                    <xdr:row>26</xdr:row>
                    <xdr:rowOff>69850</xdr:rowOff>
                  </from>
                  <to>
                    <xdr:col>5</xdr:col>
                    <xdr:colOff>317500</xdr:colOff>
                    <xdr:row>26</xdr:row>
                    <xdr:rowOff>298450</xdr:rowOff>
                  </to>
                </anchor>
              </controlPr>
            </control>
          </mc:Choice>
        </mc:AlternateContent>
        <mc:AlternateContent xmlns:mc="http://schemas.openxmlformats.org/markup-compatibility/2006">
          <mc:Choice Requires="x14">
            <control shapeId="3255" r:id="rId115" name="Option Button 183">
              <controlPr defaultSize="0" autoFill="0" autoLine="0" autoPict="0">
                <anchor moveWithCells="1">
                  <from>
                    <xdr:col>3</xdr:col>
                    <xdr:colOff>133350</xdr:colOff>
                    <xdr:row>27</xdr:row>
                    <xdr:rowOff>69850</xdr:rowOff>
                  </from>
                  <to>
                    <xdr:col>3</xdr:col>
                    <xdr:colOff>323850</xdr:colOff>
                    <xdr:row>27</xdr:row>
                    <xdr:rowOff>285750</xdr:rowOff>
                  </to>
                </anchor>
              </controlPr>
            </control>
          </mc:Choice>
        </mc:AlternateContent>
        <mc:AlternateContent xmlns:mc="http://schemas.openxmlformats.org/markup-compatibility/2006">
          <mc:Choice Requires="x14">
            <control shapeId="3256" r:id="rId116" name="Option Button 184">
              <controlPr defaultSize="0" autoFill="0" autoLine="0" autoPict="0">
                <anchor moveWithCells="1">
                  <from>
                    <xdr:col>4</xdr:col>
                    <xdr:colOff>88900</xdr:colOff>
                    <xdr:row>27</xdr:row>
                    <xdr:rowOff>57150</xdr:rowOff>
                  </from>
                  <to>
                    <xdr:col>4</xdr:col>
                    <xdr:colOff>279400</xdr:colOff>
                    <xdr:row>27</xdr:row>
                    <xdr:rowOff>279400</xdr:rowOff>
                  </to>
                </anchor>
              </controlPr>
            </control>
          </mc:Choice>
        </mc:AlternateContent>
        <mc:AlternateContent xmlns:mc="http://schemas.openxmlformats.org/markup-compatibility/2006">
          <mc:Choice Requires="x14">
            <control shapeId="3257" r:id="rId117" name="Option Button 185">
              <controlPr defaultSize="0" autoFill="0" autoLine="0" autoPict="0">
                <anchor moveWithCells="1">
                  <from>
                    <xdr:col>5</xdr:col>
                    <xdr:colOff>88900</xdr:colOff>
                    <xdr:row>27</xdr:row>
                    <xdr:rowOff>57150</xdr:rowOff>
                  </from>
                  <to>
                    <xdr:col>5</xdr:col>
                    <xdr:colOff>279400</xdr:colOff>
                    <xdr:row>27</xdr:row>
                    <xdr:rowOff>279400</xdr:rowOff>
                  </to>
                </anchor>
              </controlPr>
            </control>
          </mc:Choice>
        </mc:AlternateContent>
        <mc:AlternateContent xmlns:mc="http://schemas.openxmlformats.org/markup-compatibility/2006">
          <mc:Choice Requires="x14">
            <control shapeId="3258" r:id="rId118" name="Option Button 186">
              <controlPr defaultSize="0" autoFill="0" autoLine="0" autoPict="0">
                <anchor moveWithCells="1">
                  <from>
                    <xdr:col>6</xdr:col>
                    <xdr:colOff>88900</xdr:colOff>
                    <xdr:row>27</xdr:row>
                    <xdr:rowOff>57150</xdr:rowOff>
                  </from>
                  <to>
                    <xdr:col>6</xdr:col>
                    <xdr:colOff>279400</xdr:colOff>
                    <xdr:row>27</xdr:row>
                    <xdr:rowOff>279400</xdr:rowOff>
                  </to>
                </anchor>
              </controlPr>
            </control>
          </mc:Choice>
        </mc:AlternateContent>
        <mc:AlternateContent xmlns:mc="http://schemas.openxmlformats.org/markup-compatibility/2006">
          <mc:Choice Requires="x14">
            <control shapeId="3259" r:id="rId119" name="Option Button 187">
              <controlPr defaultSize="0" autoFill="0" autoLine="0" autoPict="0">
                <anchor moveWithCells="1">
                  <from>
                    <xdr:col>3</xdr:col>
                    <xdr:colOff>146050</xdr:colOff>
                    <xdr:row>28</xdr:row>
                    <xdr:rowOff>679450</xdr:rowOff>
                  </from>
                  <to>
                    <xdr:col>3</xdr:col>
                    <xdr:colOff>361950</xdr:colOff>
                    <xdr:row>28</xdr:row>
                    <xdr:rowOff>933450</xdr:rowOff>
                  </to>
                </anchor>
              </controlPr>
            </control>
          </mc:Choice>
        </mc:AlternateContent>
        <mc:AlternateContent xmlns:mc="http://schemas.openxmlformats.org/markup-compatibility/2006">
          <mc:Choice Requires="x14">
            <control shapeId="3260" r:id="rId120" name="Option Button 188">
              <controlPr defaultSize="0" autoFill="0" autoLine="0" autoPict="0">
                <anchor moveWithCells="1">
                  <from>
                    <xdr:col>4</xdr:col>
                    <xdr:colOff>107950</xdr:colOff>
                    <xdr:row>28</xdr:row>
                    <xdr:rowOff>679450</xdr:rowOff>
                  </from>
                  <to>
                    <xdr:col>4</xdr:col>
                    <xdr:colOff>336550</xdr:colOff>
                    <xdr:row>28</xdr:row>
                    <xdr:rowOff>946150</xdr:rowOff>
                  </to>
                </anchor>
              </controlPr>
            </control>
          </mc:Choice>
        </mc:AlternateContent>
        <mc:AlternateContent xmlns:mc="http://schemas.openxmlformats.org/markup-compatibility/2006">
          <mc:Choice Requires="x14">
            <control shapeId="3261" r:id="rId121" name="Option Button 189">
              <controlPr defaultSize="0" autoFill="0" autoLine="0" autoPict="0">
                <anchor moveWithCells="1">
                  <from>
                    <xdr:col>5</xdr:col>
                    <xdr:colOff>76200</xdr:colOff>
                    <xdr:row>28</xdr:row>
                    <xdr:rowOff>679450</xdr:rowOff>
                  </from>
                  <to>
                    <xdr:col>5</xdr:col>
                    <xdr:colOff>298450</xdr:colOff>
                    <xdr:row>28</xdr:row>
                    <xdr:rowOff>946150</xdr:rowOff>
                  </to>
                </anchor>
              </controlPr>
            </control>
          </mc:Choice>
        </mc:AlternateContent>
        <mc:AlternateContent xmlns:mc="http://schemas.openxmlformats.org/markup-compatibility/2006">
          <mc:Choice Requires="x14">
            <control shapeId="3262" r:id="rId122" name="Group Box 190">
              <controlPr defaultSize="0" autoFill="0" autoPict="0">
                <anchor moveWithCells="1">
                  <from>
                    <xdr:col>2</xdr:col>
                    <xdr:colOff>1174750</xdr:colOff>
                    <xdr:row>29</xdr:row>
                    <xdr:rowOff>0</xdr:rowOff>
                  </from>
                  <to>
                    <xdr:col>6</xdr:col>
                    <xdr:colOff>12700</xdr:colOff>
                    <xdr:row>30</xdr:row>
                    <xdr:rowOff>12700</xdr:rowOff>
                  </to>
                </anchor>
              </controlPr>
            </control>
          </mc:Choice>
        </mc:AlternateContent>
        <mc:AlternateContent xmlns:mc="http://schemas.openxmlformats.org/markup-compatibility/2006">
          <mc:Choice Requires="x14">
            <control shapeId="3263" r:id="rId123" name="Option Button 191">
              <controlPr defaultSize="0" autoFill="0" autoLine="0" autoPict="0">
                <anchor moveWithCells="1">
                  <from>
                    <xdr:col>3</xdr:col>
                    <xdr:colOff>127000</xdr:colOff>
                    <xdr:row>29</xdr:row>
                    <xdr:rowOff>88900</xdr:rowOff>
                  </from>
                  <to>
                    <xdr:col>3</xdr:col>
                    <xdr:colOff>361950</xdr:colOff>
                    <xdr:row>29</xdr:row>
                    <xdr:rowOff>298450</xdr:rowOff>
                  </to>
                </anchor>
              </controlPr>
            </control>
          </mc:Choice>
        </mc:AlternateContent>
        <mc:AlternateContent xmlns:mc="http://schemas.openxmlformats.org/markup-compatibility/2006">
          <mc:Choice Requires="x14">
            <control shapeId="3264" r:id="rId124" name="Option Button 192">
              <controlPr defaultSize="0" autoFill="0" autoLine="0" autoPict="0">
                <anchor moveWithCells="1">
                  <from>
                    <xdr:col>4</xdr:col>
                    <xdr:colOff>88900</xdr:colOff>
                    <xdr:row>29</xdr:row>
                    <xdr:rowOff>88900</xdr:rowOff>
                  </from>
                  <to>
                    <xdr:col>4</xdr:col>
                    <xdr:colOff>323850</xdr:colOff>
                    <xdr:row>29</xdr:row>
                    <xdr:rowOff>304800</xdr:rowOff>
                  </to>
                </anchor>
              </controlPr>
            </control>
          </mc:Choice>
        </mc:AlternateContent>
        <mc:AlternateContent xmlns:mc="http://schemas.openxmlformats.org/markup-compatibility/2006">
          <mc:Choice Requires="x14">
            <control shapeId="3265" r:id="rId125" name="Option Button 193">
              <controlPr defaultSize="0" autoFill="0" autoLine="0" autoPict="0">
                <anchor moveWithCells="1">
                  <from>
                    <xdr:col>5</xdr:col>
                    <xdr:colOff>88900</xdr:colOff>
                    <xdr:row>29</xdr:row>
                    <xdr:rowOff>88900</xdr:rowOff>
                  </from>
                  <to>
                    <xdr:col>5</xdr:col>
                    <xdr:colOff>323850</xdr:colOff>
                    <xdr:row>29</xdr:row>
                    <xdr:rowOff>304800</xdr:rowOff>
                  </to>
                </anchor>
              </controlPr>
            </control>
          </mc:Choice>
        </mc:AlternateContent>
        <mc:AlternateContent xmlns:mc="http://schemas.openxmlformats.org/markup-compatibility/2006">
          <mc:Choice Requires="x14">
            <control shapeId="3266" r:id="rId126" name="Group Box 194">
              <controlPr defaultSize="0" autoFill="0" autoPict="0">
                <anchor moveWithCells="1">
                  <from>
                    <xdr:col>3</xdr:col>
                    <xdr:colOff>0</xdr:colOff>
                    <xdr:row>30</xdr:row>
                    <xdr:rowOff>0</xdr:rowOff>
                  </from>
                  <to>
                    <xdr:col>7</xdr:col>
                    <xdr:colOff>0</xdr:colOff>
                    <xdr:row>31</xdr:row>
                    <xdr:rowOff>12700</xdr:rowOff>
                  </to>
                </anchor>
              </controlPr>
            </control>
          </mc:Choice>
        </mc:AlternateContent>
        <mc:AlternateContent xmlns:mc="http://schemas.openxmlformats.org/markup-compatibility/2006">
          <mc:Choice Requires="x14">
            <control shapeId="3267" r:id="rId127" name="Option Button 195">
              <controlPr defaultSize="0" autoFill="0" autoLine="0" autoPict="0">
                <anchor moveWithCells="1">
                  <from>
                    <xdr:col>3</xdr:col>
                    <xdr:colOff>133350</xdr:colOff>
                    <xdr:row>30</xdr:row>
                    <xdr:rowOff>266700</xdr:rowOff>
                  </from>
                  <to>
                    <xdr:col>3</xdr:col>
                    <xdr:colOff>342900</xdr:colOff>
                    <xdr:row>30</xdr:row>
                    <xdr:rowOff>488950</xdr:rowOff>
                  </to>
                </anchor>
              </controlPr>
            </control>
          </mc:Choice>
        </mc:AlternateContent>
        <mc:AlternateContent xmlns:mc="http://schemas.openxmlformats.org/markup-compatibility/2006">
          <mc:Choice Requires="x14">
            <control shapeId="3268" r:id="rId128" name="Option Button 196">
              <controlPr defaultSize="0" autoFill="0" autoLine="0" autoPict="0">
                <anchor moveWithCells="1">
                  <from>
                    <xdr:col>4</xdr:col>
                    <xdr:colOff>95250</xdr:colOff>
                    <xdr:row>30</xdr:row>
                    <xdr:rowOff>266700</xdr:rowOff>
                  </from>
                  <to>
                    <xdr:col>4</xdr:col>
                    <xdr:colOff>304800</xdr:colOff>
                    <xdr:row>30</xdr:row>
                    <xdr:rowOff>488950</xdr:rowOff>
                  </to>
                </anchor>
              </controlPr>
            </control>
          </mc:Choice>
        </mc:AlternateContent>
        <mc:AlternateContent xmlns:mc="http://schemas.openxmlformats.org/markup-compatibility/2006">
          <mc:Choice Requires="x14">
            <control shapeId="3269" r:id="rId129" name="Option Button 197">
              <controlPr defaultSize="0" autoFill="0" autoLine="0" autoPict="0">
                <anchor moveWithCells="1">
                  <from>
                    <xdr:col>5</xdr:col>
                    <xdr:colOff>95250</xdr:colOff>
                    <xdr:row>30</xdr:row>
                    <xdr:rowOff>266700</xdr:rowOff>
                  </from>
                  <to>
                    <xdr:col>5</xdr:col>
                    <xdr:colOff>304800</xdr:colOff>
                    <xdr:row>30</xdr:row>
                    <xdr:rowOff>488950</xdr:rowOff>
                  </to>
                </anchor>
              </controlPr>
            </control>
          </mc:Choice>
        </mc:AlternateContent>
        <mc:AlternateContent xmlns:mc="http://schemas.openxmlformats.org/markup-compatibility/2006">
          <mc:Choice Requires="x14">
            <control shapeId="3271" r:id="rId130" name="Option Button 199">
              <controlPr defaultSize="0" autoFill="0" autoLine="0" autoPict="0">
                <anchor moveWithCells="1">
                  <from>
                    <xdr:col>6</xdr:col>
                    <xdr:colOff>95250</xdr:colOff>
                    <xdr:row>30</xdr:row>
                    <xdr:rowOff>266700</xdr:rowOff>
                  </from>
                  <to>
                    <xdr:col>6</xdr:col>
                    <xdr:colOff>304800</xdr:colOff>
                    <xdr:row>30</xdr:row>
                    <xdr:rowOff>488950</xdr:rowOff>
                  </to>
                </anchor>
              </controlPr>
            </control>
          </mc:Choice>
        </mc:AlternateContent>
        <mc:AlternateContent xmlns:mc="http://schemas.openxmlformats.org/markup-compatibility/2006">
          <mc:Choice Requires="x14">
            <control shapeId="3272" r:id="rId131" name="Group Box 200">
              <controlPr defaultSize="0" autoFill="0" autoPict="0">
                <anchor moveWithCells="1">
                  <from>
                    <xdr:col>3</xdr:col>
                    <xdr:colOff>12700</xdr:colOff>
                    <xdr:row>31</xdr:row>
                    <xdr:rowOff>12700</xdr:rowOff>
                  </from>
                  <to>
                    <xdr:col>6</xdr:col>
                    <xdr:colOff>0</xdr:colOff>
                    <xdr:row>31</xdr:row>
                    <xdr:rowOff>1333500</xdr:rowOff>
                  </to>
                </anchor>
              </controlPr>
            </control>
          </mc:Choice>
        </mc:AlternateContent>
        <mc:AlternateContent xmlns:mc="http://schemas.openxmlformats.org/markup-compatibility/2006">
          <mc:Choice Requires="x14">
            <control shapeId="3273" r:id="rId132" name="Option Button 201">
              <controlPr defaultSize="0" autoFill="0" autoLine="0" autoPict="0">
                <anchor moveWithCells="1">
                  <from>
                    <xdr:col>3</xdr:col>
                    <xdr:colOff>146050</xdr:colOff>
                    <xdr:row>31</xdr:row>
                    <xdr:rowOff>546100</xdr:rowOff>
                  </from>
                  <to>
                    <xdr:col>3</xdr:col>
                    <xdr:colOff>355600</xdr:colOff>
                    <xdr:row>31</xdr:row>
                    <xdr:rowOff>762000</xdr:rowOff>
                  </to>
                </anchor>
              </controlPr>
            </control>
          </mc:Choice>
        </mc:AlternateContent>
        <mc:AlternateContent xmlns:mc="http://schemas.openxmlformats.org/markup-compatibility/2006">
          <mc:Choice Requires="x14">
            <control shapeId="3274" r:id="rId133" name="Option Button 202">
              <controlPr defaultSize="0" autoFill="0" autoLine="0" autoPict="0">
                <anchor moveWithCells="1">
                  <from>
                    <xdr:col>4</xdr:col>
                    <xdr:colOff>107950</xdr:colOff>
                    <xdr:row>31</xdr:row>
                    <xdr:rowOff>546100</xdr:rowOff>
                  </from>
                  <to>
                    <xdr:col>4</xdr:col>
                    <xdr:colOff>317500</xdr:colOff>
                    <xdr:row>31</xdr:row>
                    <xdr:rowOff>762000</xdr:rowOff>
                  </to>
                </anchor>
              </controlPr>
            </control>
          </mc:Choice>
        </mc:AlternateContent>
        <mc:AlternateContent xmlns:mc="http://schemas.openxmlformats.org/markup-compatibility/2006">
          <mc:Choice Requires="x14">
            <control shapeId="3275" r:id="rId134" name="Option Button 203">
              <controlPr defaultSize="0" autoFill="0" autoLine="0" autoPict="0">
                <anchor moveWithCells="1">
                  <from>
                    <xdr:col>5</xdr:col>
                    <xdr:colOff>95250</xdr:colOff>
                    <xdr:row>31</xdr:row>
                    <xdr:rowOff>533400</xdr:rowOff>
                  </from>
                  <to>
                    <xdr:col>5</xdr:col>
                    <xdr:colOff>304800</xdr:colOff>
                    <xdr:row>31</xdr:row>
                    <xdr:rowOff>755650</xdr:rowOff>
                  </to>
                </anchor>
              </controlPr>
            </control>
          </mc:Choice>
        </mc:AlternateContent>
        <mc:AlternateContent xmlns:mc="http://schemas.openxmlformats.org/markup-compatibility/2006">
          <mc:Choice Requires="x14">
            <control shapeId="3276" r:id="rId135" name="Group Box 204">
              <controlPr defaultSize="0" autoFill="0" autoPict="0">
                <anchor moveWithCells="1">
                  <from>
                    <xdr:col>3</xdr:col>
                    <xdr:colOff>12700</xdr:colOff>
                    <xdr:row>32</xdr:row>
                    <xdr:rowOff>12700</xdr:rowOff>
                  </from>
                  <to>
                    <xdr:col>6</xdr:col>
                    <xdr:colOff>12700</xdr:colOff>
                    <xdr:row>33</xdr:row>
                    <xdr:rowOff>12700</xdr:rowOff>
                  </to>
                </anchor>
              </controlPr>
            </control>
          </mc:Choice>
        </mc:AlternateContent>
        <mc:AlternateContent xmlns:mc="http://schemas.openxmlformats.org/markup-compatibility/2006">
          <mc:Choice Requires="x14">
            <control shapeId="3277" r:id="rId136" name="Option Button 205">
              <controlPr defaultSize="0" autoFill="0" autoLine="0" autoPict="0">
                <anchor moveWithCells="1">
                  <from>
                    <xdr:col>3</xdr:col>
                    <xdr:colOff>152400</xdr:colOff>
                    <xdr:row>32</xdr:row>
                    <xdr:rowOff>171450</xdr:rowOff>
                  </from>
                  <to>
                    <xdr:col>3</xdr:col>
                    <xdr:colOff>355600</xdr:colOff>
                    <xdr:row>32</xdr:row>
                    <xdr:rowOff>393700</xdr:rowOff>
                  </to>
                </anchor>
              </controlPr>
            </control>
          </mc:Choice>
        </mc:AlternateContent>
        <mc:AlternateContent xmlns:mc="http://schemas.openxmlformats.org/markup-compatibility/2006">
          <mc:Choice Requires="x14">
            <control shapeId="3278" r:id="rId137" name="Option Button 206">
              <controlPr defaultSize="0" autoFill="0" autoLine="0" autoPict="0">
                <anchor moveWithCells="1">
                  <from>
                    <xdr:col>4</xdr:col>
                    <xdr:colOff>107950</xdr:colOff>
                    <xdr:row>32</xdr:row>
                    <xdr:rowOff>171450</xdr:rowOff>
                  </from>
                  <to>
                    <xdr:col>4</xdr:col>
                    <xdr:colOff>304800</xdr:colOff>
                    <xdr:row>32</xdr:row>
                    <xdr:rowOff>393700</xdr:rowOff>
                  </to>
                </anchor>
              </controlPr>
            </control>
          </mc:Choice>
        </mc:AlternateContent>
        <mc:AlternateContent xmlns:mc="http://schemas.openxmlformats.org/markup-compatibility/2006">
          <mc:Choice Requires="x14">
            <control shapeId="3279" r:id="rId138" name="Option Button 207">
              <controlPr defaultSize="0" autoFill="0" autoLine="0" autoPict="0">
                <anchor moveWithCells="1">
                  <from>
                    <xdr:col>5</xdr:col>
                    <xdr:colOff>88900</xdr:colOff>
                    <xdr:row>32</xdr:row>
                    <xdr:rowOff>171450</xdr:rowOff>
                  </from>
                  <to>
                    <xdr:col>5</xdr:col>
                    <xdr:colOff>279400</xdr:colOff>
                    <xdr:row>32</xdr:row>
                    <xdr:rowOff>393700</xdr:rowOff>
                  </to>
                </anchor>
              </controlPr>
            </control>
          </mc:Choice>
        </mc:AlternateContent>
        <mc:AlternateContent xmlns:mc="http://schemas.openxmlformats.org/markup-compatibility/2006">
          <mc:Choice Requires="x14">
            <control shapeId="3280" r:id="rId139" name="Group Box 208">
              <controlPr defaultSize="0" autoFill="0" autoPict="0">
                <anchor moveWithCells="1">
                  <from>
                    <xdr:col>3</xdr:col>
                    <xdr:colOff>12700</xdr:colOff>
                    <xdr:row>33</xdr:row>
                    <xdr:rowOff>0</xdr:rowOff>
                  </from>
                  <to>
                    <xdr:col>6</xdr:col>
                    <xdr:colOff>0</xdr:colOff>
                    <xdr:row>34</xdr:row>
                    <xdr:rowOff>0</xdr:rowOff>
                  </to>
                </anchor>
              </controlPr>
            </control>
          </mc:Choice>
        </mc:AlternateContent>
        <mc:AlternateContent xmlns:mc="http://schemas.openxmlformats.org/markup-compatibility/2006">
          <mc:Choice Requires="x14">
            <control shapeId="3281" r:id="rId140" name="Option Button 209">
              <controlPr defaultSize="0" autoFill="0" autoLine="0" autoPict="0">
                <anchor moveWithCells="1">
                  <from>
                    <xdr:col>3</xdr:col>
                    <xdr:colOff>146050</xdr:colOff>
                    <xdr:row>33</xdr:row>
                    <xdr:rowOff>571500</xdr:rowOff>
                  </from>
                  <to>
                    <xdr:col>3</xdr:col>
                    <xdr:colOff>355600</xdr:colOff>
                    <xdr:row>33</xdr:row>
                    <xdr:rowOff>793750</xdr:rowOff>
                  </to>
                </anchor>
              </controlPr>
            </control>
          </mc:Choice>
        </mc:AlternateContent>
        <mc:AlternateContent xmlns:mc="http://schemas.openxmlformats.org/markup-compatibility/2006">
          <mc:Choice Requires="x14">
            <control shapeId="3283" r:id="rId141" name="Option Button 211">
              <controlPr defaultSize="0" autoFill="0" autoLine="0" autoPict="0">
                <anchor moveWithCells="1">
                  <from>
                    <xdr:col>4</xdr:col>
                    <xdr:colOff>95250</xdr:colOff>
                    <xdr:row>33</xdr:row>
                    <xdr:rowOff>584200</xdr:rowOff>
                  </from>
                  <to>
                    <xdr:col>4</xdr:col>
                    <xdr:colOff>304800</xdr:colOff>
                    <xdr:row>33</xdr:row>
                    <xdr:rowOff>800100</xdr:rowOff>
                  </to>
                </anchor>
              </controlPr>
            </control>
          </mc:Choice>
        </mc:AlternateContent>
        <mc:AlternateContent xmlns:mc="http://schemas.openxmlformats.org/markup-compatibility/2006">
          <mc:Choice Requires="x14">
            <control shapeId="3285" r:id="rId142" name="Option Button 213">
              <controlPr defaultSize="0" autoFill="0" autoLine="0" autoPict="0">
                <anchor moveWithCells="1">
                  <from>
                    <xdr:col>5</xdr:col>
                    <xdr:colOff>95250</xdr:colOff>
                    <xdr:row>33</xdr:row>
                    <xdr:rowOff>584200</xdr:rowOff>
                  </from>
                  <to>
                    <xdr:col>5</xdr:col>
                    <xdr:colOff>304800</xdr:colOff>
                    <xdr:row>33</xdr:row>
                    <xdr:rowOff>800100</xdr:rowOff>
                  </to>
                </anchor>
              </controlPr>
            </control>
          </mc:Choice>
        </mc:AlternateContent>
        <mc:AlternateContent xmlns:mc="http://schemas.openxmlformats.org/markup-compatibility/2006">
          <mc:Choice Requires="x14">
            <control shapeId="3286" r:id="rId143" name="Group Box 214">
              <controlPr defaultSize="0" autoFill="0" autoPict="0">
                <anchor moveWithCells="1">
                  <from>
                    <xdr:col>2</xdr:col>
                    <xdr:colOff>1174750</xdr:colOff>
                    <xdr:row>34</xdr:row>
                    <xdr:rowOff>12700</xdr:rowOff>
                  </from>
                  <to>
                    <xdr:col>7</xdr:col>
                    <xdr:colOff>0</xdr:colOff>
                    <xdr:row>35</xdr:row>
                    <xdr:rowOff>12700</xdr:rowOff>
                  </to>
                </anchor>
              </controlPr>
            </control>
          </mc:Choice>
        </mc:AlternateContent>
        <mc:AlternateContent xmlns:mc="http://schemas.openxmlformats.org/markup-compatibility/2006">
          <mc:Choice Requires="x14">
            <control shapeId="3287" r:id="rId144" name="Option Button 215">
              <controlPr defaultSize="0" autoFill="0" autoLine="0" autoPict="0">
                <anchor moveWithCells="1">
                  <from>
                    <xdr:col>3</xdr:col>
                    <xdr:colOff>146050</xdr:colOff>
                    <xdr:row>34</xdr:row>
                    <xdr:rowOff>57150</xdr:rowOff>
                  </from>
                  <to>
                    <xdr:col>3</xdr:col>
                    <xdr:colOff>336550</xdr:colOff>
                    <xdr:row>34</xdr:row>
                    <xdr:rowOff>279400</xdr:rowOff>
                  </to>
                </anchor>
              </controlPr>
            </control>
          </mc:Choice>
        </mc:AlternateContent>
        <mc:AlternateContent xmlns:mc="http://schemas.openxmlformats.org/markup-compatibility/2006">
          <mc:Choice Requires="x14">
            <control shapeId="3288" r:id="rId145" name="Option Button 216">
              <controlPr defaultSize="0" autoFill="0" autoLine="0" autoPict="0">
                <anchor moveWithCells="1">
                  <from>
                    <xdr:col>4</xdr:col>
                    <xdr:colOff>88900</xdr:colOff>
                    <xdr:row>34</xdr:row>
                    <xdr:rowOff>69850</xdr:rowOff>
                  </from>
                  <to>
                    <xdr:col>4</xdr:col>
                    <xdr:colOff>279400</xdr:colOff>
                    <xdr:row>34</xdr:row>
                    <xdr:rowOff>285750</xdr:rowOff>
                  </to>
                </anchor>
              </controlPr>
            </control>
          </mc:Choice>
        </mc:AlternateContent>
        <mc:AlternateContent xmlns:mc="http://schemas.openxmlformats.org/markup-compatibility/2006">
          <mc:Choice Requires="x14">
            <control shapeId="3289" r:id="rId146" name="Option Button 217">
              <controlPr defaultSize="0" autoFill="0" autoLine="0" autoPict="0">
                <anchor moveWithCells="1">
                  <from>
                    <xdr:col>5</xdr:col>
                    <xdr:colOff>107950</xdr:colOff>
                    <xdr:row>34</xdr:row>
                    <xdr:rowOff>69850</xdr:rowOff>
                  </from>
                  <to>
                    <xdr:col>5</xdr:col>
                    <xdr:colOff>298450</xdr:colOff>
                    <xdr:row>34</xdr:row>
                    <xdr:rowOff>285750</xdr:rowOff>
                  </to>
                </anchor>
              </controlPr>
            </control>
          </mc:Choice>
        </mc:AlternateContent>
        <mc:AlternateContent xmlns:mc="http://schemas.openxmlformats.org/markup-compatibility/2006">
          <mc:Choice Requires="x14">
            <control shapeId="3290" r:id="rId147" name="Option Button 218">
              <controlPr defaultSize="0" autoFill="0" autoLine="0" autoPict="0">
                <anchor moveWithCells="1">
                  <from>
                    <xdr:col>6</xdr:col>
                    <xdr:colOff>107950</xdr:colOff>
                    <xdr:row>34</xdr:row>
                    <xdr:rowOff>69850</xdr:rowOff>
                  </from>
                  <to>
                    <xdr:col>6</xdr:col>
                    <xdr:colOff>298450</xdr:colOff>
                    <xdr:row>34</xdr:row>
                    <xdr:rowOff>285750</xdr:rowOff>
                  </to>
                </anchor>
              </controlPr>
            </control>
          </mc:Choice>
        </mc:AlternateContent>
        <mc:AlternateContent xmlns:mc="http://schemas.openxmlformats.org/markup-compatibility/2006">
          <mc:Choice Requires="x14">
            <control shapeId="3291" r:id="rId148" name="Group Box 219">
              <controlPr defaultSize="0" autoFill="0" autoPict="0">
                <anchor moveWithCells="1">
                  <from>
                    <xdr:col>3</xdr:col>
                    <xdr:colOff>12700</xdr:colOff>
                    <xdr:row>35</xdr:row>
                    <xdr:rowOff>12700</xdr:rowOff>
                  </from>
                  <to>
                    <xdr:col>6</xdr:col>
                    <xdr:colOff>0</xdr:colOff>
                    <xdr:row>36</xdr:row>
                    <xdr:rowOff>12700</xdr:rowOff>
                  </to>
                </anchor>
              </controlPr>
            </control>
          </mc:Choice>
        </mc:AlternateContent>
        <mc:AlternateContent xmlns:mc="http://schemas.openxmlformats.org/markup-compatibility/2006">
          <mc:Choice Requires="x14">
            <control shapeId="3309" r:id="rId149" name="Option Button 237">
              <controlPr defaultSize="0" autoFill="0" autoLine="0" autoPict="0">
                <anchor moveWithCells="1">
                  <from>
                    <xdr:col>3</xdr:col>
                    <xdr:colOff>127000</xdr:colOff>
                    <xdr:row>35</xdr:row>
                    <xdr:rowOff>19050</xdr:rowOff>
                  </from>
                  <to>
                    <xdr:col>3</xdr:col>
                    <xdr:colOff>317500</xdr:colOff>
                    <xdr:row>35</xdr:row>
                    <xdr:rowOff>241300</xdr:rowOff>
                  </to>
                </anchor>
              </controlPr>
            </control>
          </mc:Choice>
        </mc:AlternateContent>
        <mc:AlternateContent xmlns:mc="http://schemas.openxmlformats.org/markup-compatibility/2006">
          <mc:Choice Requires="x14">
            <control shapeId="3310" r:id="rId150" name="Option Button 238">
              <controlPr defaultSize="0" autoFill="0" autoLine="0" autoPict="0">
                <anchor moveWithCells="1">
                  <from>
                    <xdr:col>4</xdr:col>
                    <xdr:colOff>95250</xdr:colOff>
                    <xdr:row>35</xdr:row>
                    <xdr:rowOff>19050</xdr:rowOff>
                  </from>
                  <to>
                    <xdr:col>4</xdr:col>
                    <xdr:colOff>298450</xdr:colOff>
                    <xdr:row>35</xdr:row>
                    <xdr:rowOff>241300</xdr:rowOff>
                  </to>
                </anchor>
              </controlPr>
            </control>
          </mc:Choice>
        </mc:AlternateContent>
        <mc:AlternateContent xmlns:mc="http://schemas.openxmlformats.org/markup-compatibility/2006">
          <mc:Choice Requires="x14">
            <control shapeId="3311" r:id="rId151" name="Option Button 239">
              <controlPr defaultSize="0" autoFill="0" autoLine="0" autoPict="0">
                <anchor moveWithCells="1">
                  <from>
                    <xdr:col>5</xdr:col>
                    <xdr:colOff>107950</xdr:colOff>
                    <xdr:row>35</xdr:row>
                    <xdr:rowOff>19050</xdr:rowOff>
                  </from>
                  <to>
                    <xdr:col>5</xdr:col>
                    <xdr:colOff>298450</xdr:colOff>
                    <xdr:row>35</xdr:row>
                    <xdr:rowOff>241300</xdr:rowOff>
                  </to>
                </anchor>
              </controlPr>
            </control>
          </mc:Choice>
        </mc:AlternateContent>
        <mc:AlternateContent xmlns:mc="http://schemas.openxmlformats.org/markup-compatibility/2006">
          <mc:Choice Requires="x14">
            <control shapeId="3312" r:id="rId152" name="Group Box 240">
              <controlPr defaultSize="0" autoFill="0" autoPict="0">
                <anchor moveWithCells="1">
                  <from>
                    <xdr:col>3</xdr:col>
                    <xdr:colOff>12700</xdr:colOff>
                    <xdr:row>36</xdr:row>
                    <xdr:rowOff>12700</xdr:rowOff>
                  </from>
                  <to>
                    <xdr:col>6</xdr:col>
                    <xdr:colOff>0</xdr:colOff>
                    <xdr:row>36</xdr:row>
                    <xdr:rowOff>241300</xdr:rowOff>
                  </to>
                </anchor>
              </controlPr>
            </control>
          </mc:Choice>
        </mc:AlternateContent>
        <mc:AlternateContent xmlns:mc="http://schemas.openxmlformats.org/markup-compatibility/2006">
          <mc:Choice Requires="x14">
            <control shapeId="3313" r:id="rId153" name="Option Button 241">
              <controlPr defaultSize="0" autoFill="0" autoLine="0" autoPict="0">
                <anchor moveWithCells="1">
                  <from>
                    <xdr:col>3</xdr:col>
                    <xdr:colOff>127000</xdr:colOff>
                    <xdr:row>36</xdr:row>
                    <xdr:rowOff>12700</xdr:rowOff>
                  </from>
                  <to>
                    <xdr:col>3</xdr:col>
                    <xdr:colOff>304800</xdr:colOff>
                    <xdr:row>36</xdr:row>
                    <xdr:rowOff>228600</xdr:rowOff>
                  </to>
                </anchor>
              </controlPr>
            </control>
          </mc:Choice>
        </mc:AlternateContent>
        <mc:AlternateContent xmlns:mc="http://schemas.openxmlformats.org/markup-compatibility/2006">
          <mc:Choice Requires="x14">
            <control shapeId="3314" r:id="rId154" name="Option Button 242">
              <controlPr defaultSize="0" autoFill="0" autoLine="0" autoPict="0">
                <anchor moveWithCells="1">
                  <from>
                    <xdr:col>4</xdr:col>
                    <xdr:colOff>107950</xdr:colOff>
                    <xdr:row>36</xdr:row>
                    <xdr:rowOff>12700</xdr:rowOff>
                  </from>
                  <to>
                    <xdr:col>4</xdr:col>
                    <xdr:colOff>279400</xdr:colOff>
                    <xdr:row>36</xdr:row>
                    <xdr:rowOff>228600</xdr:rowOff>
                  </to>
                </anchor>
              </controlPr>
            </control>
          </mc:Choice>
        </mc:AlternateContent>
        <mc:AlternateContent xmlns:mc="http://schemas.openxmlformats.org/markup-compatibility/2006">
          <mc:Choice Requires="x14">
            <control shapeId="3315" r:id="rId155" name="Option Button 243">
              <controlPr defaultSize="0" autoFill="0" autoLine="0" autoPict="0">
                <anchor moveWithCells="1">
                  <from>
                    <xdr:col>5</xdr:col>
                    <xdr:colOff>107950</xdr:colOff>
                    <xdr:row>36</xdr:row>
                    <xdr:rowOff>12700</xdr:rowOff>
                  </from>
                  <to>
                    <xdr:col>5</xdr:col>
                    <xdr:colOff>285750</xdr:colOff>
                    <xdr:row>36</xdr:row>
                    <xdr:rowOff>228600</xdr:rowOff>
                  </to>
                </anchor>
              </controlPr>
            </control>
          </mc:Choice>
        </mc:AlternateContent>
        <mc:AlternateContent xmlns:mc="http://schemas.openxmlformats.org/markup-compatibility/2006">
          <mc:Choice Requires="x14">
            <control shapeId="3316" r:id="rId156" name="Group Box 244">
              <controlPr defaultSize="0" autoFill="0" autoPict="0">
                <anchor moveWithCells="1">
                  <from>
                    <xdr:col>3</xdr:col>
                    <xdr:colOff>12700</xdr:colOff>
                    <xdr:row>37</xdr:row>
                    <xdr:rowOff>0</xdr:rowOff>
                  </from>
                  <to>
                    <xdr:col>7</xdr:col>
                    <xdr:colOff>0</xdr:colOff>
                    <xdr:row>38</xdr:row>
                    <xdr:rowOff>12700</xdr:rowOff>
                  </to>
                </anchor>
              </controlPr>
            </control>
          </mc:Choice>
        </mc:AlternateContent>
        <mc:AlternateContent xmlns:mc="http://schemas.openxmlformats.org/markup-compatibility/2006">
          <mc:Choice Requires="x14">
            <control shapeId="3317" r:id="rId157" name="Option Button 245">
              <controlPr defaultSize="0" autoFill="0" autoLine="0" autoPict="0">
                <anchor moveWithCells="1">
                  <from>
                    <xdr:col>3</xdr:col>
                    <xdr:colOff>146050</xdr:colOff>
                    <xdr:row>37</xdr:row>
                    <xdr:rowOff>69850</xdr:rowOff>
                  </from>
                  <to>
                    <xdr:col>3</xdr:col>
                    <xdr:colOff>336550</xdr:colOff>
                    <xdr:row>37</xdr:row>
                    <xdr:rowOff>298450</xdr:rowOff>
                  </to>
                </anchor>
              </controlPr>
            </control>
          </mc:Choice>
        </mc:AlternateContent>
        <mc:AlternateContent xmlns:mc="http://schemas.openxmlformats.org/markup-compatibility/2006">
          <mc:Choice Requires="x14">
            <control shapeId="3318" r:id="rId158" name="Option Button 246">
              <controlPr defaultSize="0" autoFill="0" autoLine="0" autoPict="0">
                <anchor moveWithCells="1">
                  <from>
                    <xdr:col>4</xdr:col>
                    <xdr:colOff>107950</xdr:colOff>
                    <xdr:row>37</xdr:row>
                    <xdr:rowOff>69850</xdr:rowOff>
                  </from>
                  <to>
                    <xdr:col>4</xdr:col>
                    <xdr:colOff>298450</xdr:colOff>
                    <xdr:row>37</xdr:row>
                    <xdr:rowOff>298450</xdr:rowOff>
                  </to>
                </anchor>
              </controlPr>
            </control>
          </mc:Choice>
        </mc:AlternateContent>
        <mc:AlternateContent xmlns:mc="http://schemas.openxmlformats.org/markup-compatibility/2006">
          <mc:Choice Requires="x14">
            <control shapeId="3319" r:id="rId159" name="Option Button 247">
              <controlPr defaultSize="0" autoFill="0" autoLine="0" autoPict="0">
                <anchor moveWithCells="1">
                  <from>
                    <xdr:col>5</xdr:col>
                    <xdr:colOff>107950</xdr:colOff>
                    <xdr:row>37</xdr:row>
                    <xdr:rowOff>69850</xdr:rowOff>
                  </from>
                  <to>
                    <xdr:col>5</xdr:col>
                    <xdr:colOff>298450</xdr:colOff>
                    <xdr:row>37</xdr:row>
                    <xdr:rowOff>285750</xdr:rowOff>
                  </to>
                </anchor>
              </controlPr>
            </control>
          </mc:Choice>
        </mc:AlternateContent>
        <mc:AlternateContent xmlns:mc="http://schemas.openxmlformats.org/markup-compatibility/2006">
          <mc:Choice Requires="x14">
            <control shapeId="3321" r:id="rId160" name="Group Box 249">
              <controlPr defaultSize="0" autoFill="0" autoPict="0">
                <anchor moveWithCells="1">
                  <from>
                    <xdr:col>3</xdr:col>
                    <xdr:colOff>12700</xdr:colOff>
                    <xdr:row>38</xdr:row>
                    <xdr:rowOff>12700</xdr:rowOff>
                  </from>
                  <to>
                    <xdr:col>7</xdr:col>
                    <xdr:colOff>0</xdr:colOff>
                    <xdr:row>39</xdr:row>
                    <xdr:rowOff>12700</xdr:rowOff>
                  </to>
                </anchor>
              </controlPr>
            </control>
          </mc:Choice>
        </mc:AlternateContent>
        <mc:AlternateContent xmlns:mc="http://schemas.openxmlformats.org/markup-compatibility/2006">
          <mc:Choice Requires="x14">
            <control shapeId="3322" r:id="rId161" name="Option Button 250">
              <controlPr defaultSize="0" autoFill="0" autoLine="0" autoPict="0">
                <anchor moveWithCells="1">
                  <from>
                    <xdr:col>3</xdr:col>
                    <xdr:colOff>146050</xdr:colOff>
                    <xdr:row>38</xdr:row>
                    <xdr:rowOff>69850</xdr:rowOff>
                  </from>
                  <to>
                    <xdr:col>3</xdr:col>
                    <xdr:colOff>304800</xdr:colOff>
                    <xdr:row>38</xdr:row>
                    <xdr:rowOff>298450</xdr:rowOff>
                  </to>
                </anchor>
              </controlPr>
            </control>
          </mc:Choice>
        </mc:AlternateContent>
        <mc:AlternateContent xmlns:mc="http://schemas.openxmlformats.org/markup-compatibility/2006">
          <mc:Choice Requires="x14">
            <control shapeId="3323" r:id="rId162" name="Option Button 251">
              <controlPr defaultSize="0" autoFill="0" autoLine="0" autoPict="0">
                <anchor moveWithCells="1">
                  <from>
                    <xdr:col>4</xdr:col>
                    <xdr:colOff>107950</xdr:colOff>
                    <xdr:row>38</xdr:row>
                    <xdr:rowOff>69850</xdr:rowOff>
                  </from>
                  <to>
                    <xdr:col>4</xdr:col>
                    <xdr:colOff>279400</xdr:colOff>
                    <xdr:row>38</xdr:row>
                    <xdr:rowOff>285750</xdr:rowOff>
                  </to>
                </anchor>
              </controlPr>
            </control>
          </mc:Choice>
        </mc:AlternateContent>
        <mc:AlternateContent xmlns:mc="http://schemas.openxmlformats.org/markup-compatibility/2006">
          <mc:Choice Requires="x14">
            <control shapeId="3324" r:id="rId163" name="Option Button 252">
              <controlPr defaultSize="0" autoFill="0" autoLine="0" autoPict="0">
                <anchor moveWithCells="1">
                  <from>
                    <xdr:col>5</xdr:col>
                    <xdr:colOff>107950</xdr:colOff>
                    <xdr:row>38</xdr:row>
                    <xdr:rowOff>69850</xdr:rowOff>
                  </from>
                  <to>
                    <xdr:col>5</xdr:col>
                    <xdr:colOff>279400</xdr:colOff>
                    <xdr:row>38</xdr:row>
                    <xdr:rowOff>285750</xdr:rowOff>
                  </to>
                </anchor>
              </controlPr>
            </control>
          </mc:Choice>
        </mc:AlternateContent>
        <mc:AlternateContent xmlns:mc="http://schemas.openxmlformats.org/markup-compatibility/2006">
          <mc:Choice Requires="x14">
            <control shapeId="3325" r:id="rId164" name="Group Box 253">
              <controlPr defaultSize="0" autoFill="0" autoPict="0">
                <anchor moveWithCells="1">
                  <from>
                    <xdr:col>3</xdr:col>
                    <xdr:colOff>12700</xdr:colOff>
                    <xdr:row>39</xdr:row>
                    <xdr:rowOff>12700</xdr:rowOff>
                  </from>
                  <to>
                    <xdr:col>7</xdr:col>
                    <xdr:colOff>0</xdr:colOff>
                    <xdr:row>39</xdr:row>
                    <xdr:rowOff>488950</xdr:rowOff>
                  </to>
                </anchor>
              </controlPr>
            </control>
          </mc:Choice>
        </mc:AlternateContent>
        <mc:AlternateContent xmlns:mc="http://schemas.openxmlformats.org/markup-compatibility/2006">
          <mc:Choice Requires="x14">
            <control shapeId="3326" r:id="rId165" name="Option Button 254">
              <controlPr defaultSize="0" autoFill="0" autoLine="0" autoPict="0">
                <anchor moveWithCells="1">
                  <from>
                    <xdr:col>3</xdr:col>
                    <xdr:colOff>146050</xdr:colOff>
                    <xdr:row>39</xdr:row>
                    <xdr:rowOff>50800</xdr:rowOff>
                  </from>
                  <to>
                    <xdr:col>3</xdr:col>
                    <xdr:colOff>336550</xdr:colOff>
                    <xdr:row>39</xdr:row>
                    <xdr:rowOff>279400</xdr:rowOff>
                  </to>
                </anchor>
              </controlPr>
            </control>
          </mc:Choice>
        </mc:AlternateContent>
        <mc:AlternateContent xmlns:mc="http://schemas.openxmlformats.org/markup-compatibility/2006">
          <mc:Choice Requires="x14">
            <control shapeId="3327" r:id="rId166" name="Option Button 255">
              <controlPr defaultSize="0" autoFill="0" autoLine="0" autoPict="0">
                <anchor moveWithCells="1">
                  <from>
                    <xdr:col>4</xdr:col>
                    <xdr:colOff>88900</xdr:colOff>
                    <xdr:row>39</xdr:row>
                    <xdr:rowOff>69850</xdr:rowOff>
                  </from>
                  <to>
                    <xdr:col>4</xdr:col>
                    <xdr:colOff>285750</xdr:colOff>
                    <xdr:row>39</xdr:row>
                    <xdr:rowOff>298450</xdr:rowOff>
                  </to>
                </anchor>
              </controlPr>
            </control>
          </mc:Choice>
        </mc:AlternateContent>
        <mc:AlternateContent xmlns:mc="http://schemas.openxmlformats.org/markup-compatibility/2006">
          <mc:Choice Requires="x14">
            <control shapeId="3328" r:id="rId167" name="Option Button 256">
              <controlPr defaultSize="0" autoFill="0" autoLine="0" autoPict="0">
                <anchor moveWithCells="1">
                  <from>
                    <xdr:col>5</xdr:col>
                    <xdr:colOff>88900</xdr:colOff>
                    <xdr:row>39</xdr:row>
                    <xdr:rowOff>69850</xdr:rowOff>
                  </from>
                  <to>
                    <xdr:col>5</xdr:col>
                    <xdr:colOff>285750</xdr:colOff>
                    <xdr:row>39</xdr:row>
                    <xdr:rowOff>298450</xdr:rowOff>
                  </to>
                </anchor>
              </controlPr>
            </control>
          </mc:Choice>
        </mc:AlternateContent>
        <mc:AlternateContent xmlns:mc="http://schemas.openxmlformats.org/markup-compatibility/2006">
          <mc:Choice Requires="x14">
            <control shapeId="3329" r:id="rId168" name="Option Button 257">
              <controlPr defaultSize="0" autoFill="0" autoLine="0" autoPict="0">
                <anchor moveWithCells="1">
                  <from>
                    <xdr:col>6</xdr:col>
                    <xdr:colOff>88900</xdr:colOff>
                    <xdr:row>39</xdr:row>
                    <xdr:rowOff>69850</xdr:rowOff>
                  </from>
                  <to>
                    <xdr:col>6</xdr:col>
                    <xdr:colOff>285750</xdr:colOff>
                    <xdr:row>39</xdr:row>
                    <xdr:rowOff>298450</xdr:rowOff>
                  </to>
                </anchor>
              </controlPr>
            </control>
          </mc:Choice>
        </mc:AlternateContent>
        <mc:AlternateContent xmlns:mc="http://schemas.openxmlformats.org/markup-compatibility/2006">
          <mc:Choice Requires="x14">
            <control shapeId="3330" r:id="rId169" name="Group Box 258">
              <controlPr defaultSize="0" autoFill="0" autoPict="0">
                <anchor moveWithCells="1">
                  <from>
                    <xdr:col>3</xdr:col>
                    <xdr:colOff>12700</xdr:colOff>
                    <xdr:row>40</xdr:row>
                    <xdr:rowOff>0</xdr:rowOff>
                  </from>
                  <to>
                    <xdr:col>6</xdr:col>
                    <xdr:colOff>0</xdr:colOff>
                    <xdr:row>41</xdr:row>
                    <xdr:rowOff>0</xdr:rowOff>
                  </to>
                </anchor>
              </controlPr>
            </control>
          </mc:Choice>
        </mc:AlternateContent>
        <mc:AlternateContent xmlns:mc="http://schemas.openxmlformats.org/markup-compatibility/2006">
          <mc:Choice Requires="x14">
            <control shapeId="3331" r:id="rId170" name="Option Button 259">
              <controlPr defaultSize="0" autoFill="0" autoLine="0" autoPict="0">
                <anchor moveWithCells="1">
                  <from>
                    <xdr:col>3</xdr:col>
                    <xdr:colOff>146050</xdr:colOff>
                    <xdr:row>40</xdr:row>
                    <xdr:rowOff>336550</xdr:rowOff>
                  </from>
                  <to>
                    <xdr:col>3</xdr:col>
                    <xdr:colOff>336550</xdr:colOff>
                    <xdr:row>40</xdr:row>
                    <xdr:rowOff>565150</xdr:rowOff>
                  </to>
                </anchor>
              </controlPr>
            </control>
          </mc:Choice>
        </mc:AlternateContent>
        <mc:AlternateContent xmlns:mc="http://schemas.openxmlformats.org/markup-compatibility/2006">
          <mc:Choice Requires="x14">
            <control shapeId="3332" r:id="rId171" name="Option Button 260">
              <controlPr defaultSize="0" autoFill="0" autoLine="0" autoPict="0">
                <anchor moveWithCells="1">
                  <from>
                    <xdr:col>4</xdr:col>
                    <xdr:colOff>95250</xdr:colOff>
                    <xdr:row>40</xdr:row>
                    <xdr:rowOff>336550</xdr:rowOff>
                  </from>
                  <to>
                    <xdr:col>4</xdr:col>
                    <xdr:colOff>298450</xdr:colOff>
                    <xdr:row>40</xdr:row>
                    <xdr:rowOff>565150</xdr:rowOff>
                  </to>
                </anchor>
              </controlPr>
            </control>
          </mc:Choice>
        </mc:AlternateContent>
        <mc:AlternateContent xmlns:mc="http://schemas.openxmlformats.org/markup-compatibility/2006">
          <mc:Choice Requires="x14">
            <control shapeId="3334" r:id="rId172" name="Option Button 262">
              <controlPr defaultSize="0" autoFill="0" autoLine="0" autoPict="0">
                <anchor moveWithCells="1">
                  <from>
                    <xdr:col>5</xdr:col>
                    <xdr:colOff>95250</xdr:colOff>
                    <xdr:row>40</xdr:row>
                    <xdr:rowOff>336550</xdr:rowOff>
                  </from>
                  <to>
                    <xdr:col>5</xdr:col>
                    <xdr:colOff>298450</xdr:colOff>
                    <xdr:row>40</xdr:row>
                    <xdr:rowOff>565150</xdr:rowOff>
                  </to>
                </anchor>
              </controlPr>
            </control>
          </mc:Choice>
        </mc:AlternateContent>
        <mc:AlternateContent xmlns:mc="http://schemas.openxmlformats.org/markup-compatibility/2006">
          <mc:Choice Requires="x14">
            <control shapeId="3335" r:id="rId173" name="Group Box 263">
              <controlPr defaultSize="0" autoFill="0" autoPict="0">
                <anchor moveWithCells="1">
                  <from>
                    <xdr:col>3</xdr:col>
                    <xdr:colOff>12700</xdr:colOff>
                    <xdr:row>41</xdr:row>
                    <xdr:rowOff>12700</xdr:rowOff>
                  </from>
                  <to>
                    <xdr:col>8</xdr:col>
                    <xdr:colOff>12700</xdr:colOff>
                    <xdr:row>42</xdr:row>
                    <xdr:rowOff>0</xdr:rowOff>
                  </to>
                </anchor>
              </controlPr>
            </control>
          </mc:Choice>
        </mc:AlternateContent>
        <mc:AlternateContent xmlns:mc="http://schemas.openxmlformats.org/markup-compatibility/2006">
          <mc:Choice Requires="x14">
            <control shapeId="3336" r:id="rId174" name="Option Button 264">
              <controlPr defaultSize="0" autoFill="0" autoLine="0" autoPict="0">
                <anchor moveWithCells="1">
                  <from>
                    <xdr:col>3</xdr:col>
                    <xdr:colOff>146050</xdr:colOff>
                    <xdr:row>41</xdr:row>
                    <xdr:rowOff>222250</xdr:rowOff>
                  </from>
                  <to>
                    <xdr:col>3</xdr:col>
                    <xdr:colOff>336550</xdr:colOff>
                    <xdr:row>41</xdr:row>
                    <xdr:rowOff>450850</xdr:rowOff>
                  </to>
                </anchor>
              </controlPr>
            </control>
          </mc:Choice>
        </mc:AlternateContent>
        <mc:AlternateContent xmlns:mc="http://schemas.openxmlformats.org/markup-compatibility/2006">
          <mc:Choice Requires="x14">
            <control shapeId="3337" r:id="rId175" name="Option Button 265">
              <controlPr defaultSize="0" autoFill="0" autoLine="0" autoPict="0">
                <anchor moveWithCells="1">
                  <from>
                    <xdr:col>4</xdr:col>
                    <xdr:colOff>107950</xdr:colOff>
                    <xdr:row>41</xdr:row>
                    <xdr:rowOff>209550</xdr:rowOff>
                  </from>
                  <to>
                    <xdr:col>4</xdr:col>
                    <xdr:colOff>298450</xdr:colOff>
                    <xdr:row>41</xdr:row>
                    <xdr:rowOff>431800</xdr:rowOff>
                  </to>
                </anchor>
              </controlPr>
            </control>
          </mc:Choice>
        </mc:AlternateContent>
        <mc:AlternateContent xmlns:mc="http://schemas.openxmlformats.org/markup-compatibility/2006">
          <mc:Choice Requires="x14">
            <control shapeId="3338" r:id="rId176" name="Option Button 266">
              <controlPr defaultSize="0" autoFill="0" autoLine="0" autoPict="0">
                <anchor moveWithCells="1">
                  <from>
                    <xdr:col>5</xdr:col>
                    <xdr:colOff>107950</xdr:colOff>
                    <xdr:row>41</xdr:row>
                    <xdr:rowOff>209550</xdr:rowOff>
                  </from>
                  <to>
                    <xdr:col>5</xdr:col>
                    <xdr:colOff>298450</xdr:colOff>
                    <xdr:row>41</xdr:row>
                    <xdr:rowOff>431800</xdr:rowOff>
                  </to>
                </anchor>
              </controlPr>
            </control>
          </mc:Choice>
        </mc:AlternateContent>
        <mc:AlternateContent xmlns:mc="http://schemas.openxmlformats.org/markup-compatibility/2006">
          <mc:Choice Requires="x14">
            <control shapeId="3339" r:id="rId177" name="Group Box 267">
              <controlPr defaultSize="0" autoFill="0" autoPict="0">
                <anchor moveWithCells="1">
                  <from>
                    <xdr:col>3</xdr:col>
                    <xdr:colOff>0</xdr:colOff>
                    <xdr:row>41</xdr:row>
                    <xdr:rowOff>2152650</xdr:rowOff>
                  </from>
                  <to>
                    <xdr:col>6</xdr:col>
                    <xdr:colOff>0</xdr:colOff>
                    <xdr:row>42</xdr:row>
                    <xdr:rowOff>4165600</xdr:rowOff>
                  </to>
                </anchor>
              </controlPr>
            </control>
          </mc:Choice>
        </mc:AlternateContent>
        <mc:AlternateContent xmlns:mc="http://schemas.openxmlformats.org/markup-compatibility/2006">
          <mc:Choice Requires="x14">
            <control shapeId="3340" r:id="rId178" name="Option Button 268">
              <controlPr defaultSize="0" autoFill="0" autoLine="0" autoPict="0">
                <anchor moveWithCells="1">
                  <from>
                    <xdr:col>3</xdr:col>
                    <xdr:colOff>127000</xdr:colOff>
                    <xdr:row>42</xdr:row>
                    <xdr:rowOff>285750</xdr:rowOff>
                  </from>
                  <to>
                    <xdr:col>3</xdr:col>
                    <xdr:colOff>336550</xdr:colOff>
                    <xdr:row>42</xdr:row>
                    <xdr:rowOff>495300</xdr:rowOff>
                  </to>
                </anchor>
              </controlPr>
            </control>
          </mc:Choice>
        </mc:AlternateContent>
        <mc:AlternateContent xmlns:mc="http://schemas.openxmlformats.org/markup-compatibility/2006">
          <mc:Choice Requires="x14">
            <control shapeId="3342" r:id="rId179" name="Option Button 270">
              <controlPr defaultSize="0" autoFill="0" autoLine="0" autoPict="0">
                <anchor moveWithCells="1">
                  <from>
                    <xdr:col>4</xdr:col>
                    <xdr:colOff>95250</xdr:colOff>
                    <xdr:row>42</xdr:row>
                    <xdr:rowOff>285750</xdr:rowOff>
                  </from>
                  <to>
                    <xdr:col>4</xdr:col>
                    <xdr:colOff>304800</xdr:colOff>
                    <xdr:row>42</xdr:row>
                    <xdr:rowOff>495300</xdr:rowOff>
                  </to>
                </anchor>
              </controlPr>
            </control>
          </mc:Choice>
        </mc:AlternateContent>
        <mc:AlternateContent xmlns:mc="http://schemas.openxmlformats.org/markup-compatibility/2006">
          <mc:Choice Requires="x14">
            <control shapeId="3343" r:id="rId180" name="Option Button 271">
              <controlPr defaultSize="0" autoFill="0" autoLine="0" autoPict="0">
                <anchor moveWithCells="1">
                  <from>
                    <xdr:col>5</xdr:col>
                    <xdr:colOff>95250</xdr:colOff>
                    <xdr:row>42</xdr:row>
                    <xdr:rowOff>285750</xdr:rowOff>
                  </from>
                  <to>
                    <xdr:col>5</xdr:col>
                    <xdr:colOff>304800</xdr:colOff>
                    <xdr:row>42</xdr:row>
                    <xdr:rowOff>495300</xdr:rowOff>
                  </to>
                </anchor>
              </controlPr>
            </control>
          </mc:Choice>
        </mc:AlternateContent>
        <mc:AlternateContent xmlns:mc="http://schemas.openxmlformats.org/markup-compatibility/2006">
          <mc:Choice Requires="x14">
            <control shapeId="3344" r:id="rId181" name="Group Box 272">
              <controlPr defaultSize="0" autoFill="0" autoPict="0">
                <anchor moveWithCells="1">
                  <from>
                    <xdr:col>3</xdr:col>
                    <xdr:colOff>0</xdr:colOff>
                    <xdr:row>43</xdr:row>
                    <xdr:rowOff>0</xdr:rowOff>
                  </from>
                  <to>
                    <xdr:col>6</xdr:col>
                    <xdr:colOff>0</xdr:colOff>
                    <xdr:row>43</xdr:row>
                    <xdr:rowOff>4591050</xdr:rowOff>
                  </to>
                </anchor>
              </controlPr>
            </control>
          </mc:Choice>
        </mc:AlternateContent>
        <mc:AlternateContent xmlns:mc="http://schemas.openxmlformats.org/markup-compatibility/2006">
          <mc:Choice Requires="x14">
            <control shapeId="3345" r:id="rId182" name="Option Button 273">
              <controlPr defaultSize="0" autoFill="0" autoLine="0" autoPict="0">
                <anchor moveWithCells="1">
                  <from>
                    <xdr:col>3</xdr:col>
                    <xdr:colOff>146050</xdr:colOff>
                    <xdr:row>43</xdr:row>
                    <xdr:rowOff>222250</xdr:rowOff>
                  </from>
                  <to>
                    <xdr:col>3</xdr:col>
                    <xdr:colOff>355600</xdr:colOff>
                    <xdr:row>43</xdr:row>
                    <xdr:rowOff>438150</xdr:rowOff>
                  </to>
                </anchor>
              </controlPr>
            </control>
          </mc:Choice>
        </mc:AlternateContent>
        <mc:AlternateContent xmlns:mc="http://schemas.openxmlformats.org/markup-compatibility/2006">
          <mc:Choice Requires="x14">
            <control shapeId="3346" r:id="rId183" name="Option Button 274">
              <controlPr defaultSize="0" autoFill="0" autoLine="0" autoPict="0">
                <anchor moveWithCells="1">
                  <from>
                    <xdr:col>4</xdr:col>
                    <xdr:colOff>107950</xdr:colOff>
                    <xdr:row>43</xdr:row>
                    <xdr:rowOff>228600</xdr:rowOff>
                  </from>
                  <to>
                    <xdr:col>4</xdr:col>
                    <xdr:colOff>317500</xdr:colOff>
                    <xdr:row>43</xdr:row>
                    <xdr:rowOff>450850</xdr:rowOff>
                  </to>
                </anchor>
              </controlPr>
            </control>
          </mc:Choice>
        </mc:AlternateContent>
        <mc:AlternateContent xmlns:mc="http://schemas.openxmlformats.org/markup-compatibility/2006">
          <mc:Choice Requires="x14">
            <control shapeId="3347" r:id="rId184" name="Option Button 275">
              <controlPr defaultSize="0" autoFill="0" autoLine="0" autoPict="0">
                <anchor moveWithCells="1">
                  <from>
                    <xdr:col>5</xdr:col>
                    <xdr:colOff>107950</xdr:colOff>
                    <xdr:row>43</xdr:row>
                    <xdr:rowOff>228600</xdr:rowOff>
                  </from>
                  <to>
                    <xdr:col>5</xdr:col>
                    <xdr:colOff>317500</xdr:colOff>
                    <xdr:row>43</xdr:row>
                    <xdr:rowOff>450850</xdr:rowOff>
                  </to>
                </anchor>
              </controlPr>
            </control>
          </mc:Choice>
        </mc:AlternateContent>
        <mc:AlternateContent xmlns:mc="http://schemas.openxmlformats.org/markup-compatibility/2006">
          <mc:Choice Requires="x14">
            <control shapeId="3348" r:id="rId185" name="Group Box 276">
              <controlPr defaultSize="0" autoFill="0" autoPict="0">
                <anchor moveWithCells="1">
                  <from>
                    <xdr:col>3</xdr:col>
                    <xdr:colOff>0</xdr:colOff>
                    <xdr:row>44</xdr:row>
                    <xdr:rowOff>12700</xdr:rowOff>
                  </from>
                  <to>
                    <xdr:col>6</xdr:col>
                    <xdr:colOff>0</xdr:colOff>
                    <xdr:row>44</xdr:row>
                    <xdr:rowOff>2603500</xdr:rowOff>
                  </to>
                </anchor>
              </controlPr>
            </control>
          </mc:Choice>
        </mc:AlternateContent>
        <mc:AlternateContent xmlns:mc="http://schemas.openxmlformats.org/markup-compatibility/2006">
          <mc:Choice Requires="x14">
            <control shapeId="3349" r:id="rId186" name="Option Button 277">
              <controlPr defaultSize="0" autoFill="0" autoLine="0" autoPict="0">
                <anchor moveWithCells="1">
                  <from>
                    <xdr:col>3</xdr:col>
                    <xdr:colOff>133350</xdr:colOff>
                    <xdr:row>44</xdr:row>
                    <xdr:rowOff>412750</xdr:rowOff>
                  </from>
                  <to>
                    <xdr:col>3</xdr:col>
                    <xdr:colOff>336550</xdr:colOff>
                    <xdr:row>44</xdr:row>
                    <xdr:rowOff>609600</xdr:rowOff>
                  </to>
                </anchor>
              </controlPr>
            </control>
          </mc:Choice>
        </mc:AlternateContent>
        <mc:AlternateContent xmlns:mc="http://schemas.openxmlformats.org/markup-compatibility/2006">
          <mc:Choice Requires="x14">
            <control shapeId="3350" r:id="rId187" name="Option Button 278">
              <controlPr defaultSize="0" autoFill="0" autoLine="0" autoPict="0">
                <anchor moveWithCells="1">
                  <from>
                    <xdr:col>4</xdr:col>
                    <xdr:colOff>107950</xdr:colOff>
                    <xdr:row>44</xdr:row>
                    <xdr:rowOff>412750</xdr:rowOff>
                  </from>
                  <to>
                    <xdr:col>4</xdr:col>
                    <xdr:colOff>304800</xdr:colOff>
                    <xdr:row>44</xdr:row>
                    <xdr:rowOff>609600</xdr:rowOff>
                  </to>
                </anchor>
              </controlPr>
            </control>
          </mc:Choice>
        </mc:AlternateContent>
        <mc:AlternateContent xmlns:mc="http://schemas.openxmlformats.org/markup-compatibility/2006">
          <mc:Choice Requires="x14">
            <control shapeId="3352" r:id="rId188" name="Option Button 280">
              <controlPr defaultSize="0" autoFill="0" autoLine="0" autoPict="0">
                <anchor moveWithCells="1">
                  <from>
                    <xdr:col>5</xdr:col>
                    <xdr:colOff>107950</xdr:colOff>
                    <xdr:row>44</xdr:row>
                    <xdr:rowOff>412750</xdr:rowOff>
                  </from>
                  <to>
                    <xdr:col>5</xdr:col>
                    <xdr:colOff>304800</xdr:colOff>
                    <xdr:row>44</xdr:row>
                    <xdr:rowOff>609600</xdr:rowOff>
                  </to>
                </anchor>
              </controlPr>
            </control>
          </mc:Choice>
        </mc:AlternateContent>
        <mc:AlternateContent xmlns:mc="http://schemas.openxmlformats.org/markup-compatibility/2006">
          <mc:Choice Requires="x14">
            <control shapeId="3353" r:id="rId189" name="Group Box 281">
              <controlPr defaultSize="0" autoFill="0" autoPict="0">
                <anchor moveWithCells="1">
                  <from>
                    <xdr:col>3</xdr:col>
                    <xdr:colOff>0</xdr:colOff>
                    <xdr:row>45</xdr:row>
                    <xdr:rowOff>0</xdr:rowOff>
                  </from>
                  <to>
                    <xdr:col>6</xdr:col>
                    <xdr:colOff>0</xdr:colOff>
                    <xdr:row>46</xdr:row>
                    <xdr:rowOff>0</xdr:rowOff>
                  </to>
                </anchor>
              </controlPr>
            </control>
          </mc:Choice>
        </mc:AlternateContent>
        <mc:AlternateContent xmlns:mc="http://schemas.openxmlformats.org/markup-compatibility/2006">
          <mc:Choice Requires="x14">
            <control shapeId="3354" r:id="rId190" name="Option Button 282">
              <controlPr defaultSize="0" autoFill="0" autoLine="0" autoPict="0">
                <anchor moveWithCells="1">
                  <from>
                    <xdr:col>3</xdr:col>
                    <xdr:colOff>146050</xdr:colOff>
                    <xdr:row>45</xdr:row>
                    <xdr:rowOff>590550</xdr:rowOff>
                  </from>
                  <to>
                    <xdr:col>3</xdr:col>
                    <xdr:colOff>355600</xdr:colOff>
                    <xdr:row>45</xdr:row>
                    <xdr:rowOff>812800</xdr:rowOff>
                  </to>
                </anchor>
              </controlPr>
            </control>
          </mc:Choice>
        </mc:AlternateContent>
        <mc:AlternateContent xmlns:mc="http://schemas.openxmlformats.org/markup-compatibility/2006">
          <mc:Choice Requires="x14">
            <control shapeId="3355" r:id="rId191" name="Option Button 283">
              <controlPr defaultSize="0" autoFill="0" autoLine="0" autoPict="0">
                <anchor moveWithCells="1">
                  <from>
                    <xdr:col>4</xdr:col>
                    <xdr:colOff>95250</xdr:colOff>
                    <xdr:row>45</xdr:row>
                    <xdr:rowOff>590550</xdr:rowOff>
                  </from>
                  <to>
                    <xdr:col>4</xdr:col>
                    <xdr:colOff>304800</xdr:colOff>
                    <xdr:row>45</xdr:row>
                    <xdr:rowOff>812800</xdr:rowOff>
                  </to>
                </anchor>
              </controlPr>
            </control>
          </mc:Choice>
        </mc:AlternateContent>
        <mc:AlternateContent xmlns:mc="http://schemas.openxmlformats.org/markup-compatibility/2006">
          <mc:Choice Requires="x14">
            <control shapeId="3356" r:id="rId192" name="Option Button 284">
              <controlPr defaultSize="0" autoFill="0" autoLine="0" autoPict="0">
                <anchor moveWithCells="1">
                  <from>
                    <xdr:col>5</xdr:col>
                    <xdr:colOff>95250</xdr:colOff>
                    <xdr:row>45</xdr:row>
                    <xdr:rowOff>590550</xdr:rowOff>
                  </from>
                  <to>
                    <xdr:col>5</xdr:col>
                    <xdr:colOff>304800</xdr:colOff>
                    <xdr:row>45</xdr:row>
                    <xdr:rowOff>812800</xdr:rowOff>
                  </to>
                </anchor>
              </controlPr>
            </control>
          </mc:Choice>
        </mc:AlternateContent>
        <mc:AlternateContent xmlns:mc="http://schemas.openxmlformats.org/markup-compatibility/2006">
          <mc:Choice Requires="x14">
            <control shapeId="3357" r:id="rId193" name="Group Box 285">
              <controlPr defaultSize="0" autoFill="0" autoPict="0">
                <anchor moveWithCells="1">
                  <from>
                    <xdr:col>3</xdr:col>
                    <xdr:colOff>0</xdr:colOff>
                    <xdr:row>46</xdr:row>
                    <xdr:rowOff>12700</xdr:rowOff>
                  </from>
                  <to>
                    <xdr:col>6</xdr:col>
                    <xdr:colOff>12700</xdr:colOff>
                    <xdr:row>47</xdr:row>
                    <xdr:rowOff>0</xdr:rowOff>
                  </to>
                </anchor>
              </controlPr>
            </control>
          </mc:Choice>
        </mc:AlternateContent>
        <mc:AlternateContent xmlns:mc="http://schemas.openxmlformats.org/markup-compatibility/2006">
          <mc:Choice Requires="x14">
            <control shapeId="3358" r:id="rId194" name="Option Button 286">
              <controlPr defaultSize="0" autoFill="0" autoLine="0" autoPict="0">
                <anchor moveWithCells="1">
                  <from>
                    <xdr:col>3</xdr:col>
                    <xdr:colOff>146050</xdr:colOff>
                    <xdr:row>46</xdr:row>
                    <xdr:rowOff>342900</xdr:rowOff>
                  </from>
                  <to>
                    <xdr:col>3</xdr:col>
                    <xdr:colOff>361950</xdr:colOff>
                    <xdr:row>46</xdr:row>
                    <xdr:rowOff>565150</xdr:rowOff>
                  </to>
                </anchor>
              </controlPr>
            </control>
          </mc:Choice>
        </mc:AlternateContent>
        <mc:AlternateContent xmlns:mc="http://schemas.openxmlformats.org/markup-compatibility/2006">
          <mc:Choice Requires="x14">
            <control shapeId="3359" r:id="rId195" name="Option Button 287">
              <controlPr defaultSize="0" autoFill="0" autoLine="0" autoPict="0">
                <anchor moveWithCells="1">
                  <from>
                    <xdr:col>4</xdr:col>
                    <xdr:colOff>95250</xdr:colOff>
                    <xdr:row>46</xdr:row>
                    <xdr:rowOff>355600</xdr:rowOff>
                  </from>
                  <to>
                    <xdr:col>4</xdr:col>
                    <xdr:colOff>317500</xdr:colOff>
                    <xdr:row>46</xdr:row>
                    <xdr:rowOff>571500</xdr:rowOff>
                  </to>
                </anchor>
              </controlPr>
            </control>
          </mc:Choice>
        </mc:AlternateContent>
        <mc:AlternateContent xmlns:mc="http://schemas.openxmlformats.org/markup-compatibility/2006">
          <mc:Choice Requires="x14">
            <control shapeId="3360" r:id="rId196" name="Option Button 288">
              <controlPr defaultSize="0" autoFill="0" autoLine="0" autoPict="0">
                <anchor moveWithCells="1">
                  <from>
                    <xdr:col>5</xdr:col>
                    <xdr:colOff>95250</xdr:colOff>
                    <xdr:row>46</xdr:row>
                    <xdr:rowOff>355600</xdr:rowOff>
                  </from>
                  <to>
                    <xdr:col>5</xdr:col>
                    <xdr:colOff>317500</xdr:colOff>
                    <xdr:row>46</xdr:row>
                    <xdr:rowOff>571500</xdr:rowOff>
                  </to>
                </anchor>
              </controlPr>
            </control>
          </mc:Choice>
        </mc:AlternateContent>
        <mc:AlternateContent xmlns:mc="http://schemas.openxmlformats.org/markup-compatibility/2006">
          <mc:Choice Requires="x14">
            <control shapeId="3361" r:id="rId197" name="Group Box 289">
              <controlPr defaultSize="0" autoFill="0" autoPict="0">
                <anchor moveWithCells="1">
                  <from>
                    <xdr:col>3</xdr:col>
                    <xdr:colOff>0</xdr:colOff>
                    <xdr:row>47</xdr:row>
                    <xdr:rowOff>12700</xdr:rowOff>
                  </from>
                  <to>
                    <xdr:col>6</xdr:col>
                    <xdr:colOff>0</xdr:colOff>
                    <xdr:row>47</xdr:row>
                    <xdr:rowOff>2755900</xdr:rowOff>
                  </to>
                </anchor>
              </controlPr>
            </control>
          </mc:Choice>
        </mc:AlternateContent>
        <mc:AlternateContent xmlns:mc="http://schemas.openxmlformats.org/markup-compatibility/2006">
          <mc:Choice Requires="x14">
            <control shapeId="3362" r:id="rId198" name="Option Button 290">
              <controlPr defaultSize="0" autoFill="0" autoLine="0" autoPict="0">
                <anchor moveWithCells="1">
                  <from>
                    <xdr:col>3</xdr:col>
                    <xdr:colOff>152400</xdr:colOff>
                    <xdr:row>47</xdr:row>
                    <xdr:rowOff>184150</xdr:rowOff>
                  </from>
                  <to>
                    <xdr:col>3</xdr:col>
                    <xdr:colOff>361950</xdr:colOff>
                    <xdr:row>47</xdr:row>
                    <xdr:rowOff>412750</xdr:rowOff>
                  </to>
                </anchor>
              </controlPr>
            </control>
          </mc:Choice>
        </mc:AlternateContent>
        <mc:AlternateContent xmlns:mc="http://schemas.openxmlformats.org/markup-compatibility/2006">
          <mc:Choice Requires="x14">
            <control shapeId="3364" r:id="rId199" name="Option Button 292">
              <controlPr defaultSize="0" autoFill="0" autoLine="0" autoPict="0">
                <anchor moveWithCells="1">
                  <from>
                    <xdr:col>4</xdr:col>
                    <xdr:colOff>107950</xdr:colOff>
                    <xdr:row>47</xdr:row>
                    <xdr:rowOff>184150</xdr:rowOff>
                  </from>
                  <to>
                    <xdr:col>4</xdr:col>
                    <xdr:colOff>317500</xdr:colOff>
                    <xdr:row>47</xdr:row>
                    <xdr:rowOff>412750</xdr:rowOff>
                  </to>
                </anchor>
              </controlPr>
            </control>
          </mc:Choice>
        </mc:AlternateContent>
        <mc:AlternateContent xmlns:mc="http://schemas.openxmlformats.org/markup-compatibility/2006">
          <mc:Choice Requires="x14">
            <control shapeId="3365" r:id="rId200" name="Option Button 293">
              <controlPr defaultSize="0" autoFill="0" autoLine="0" autoPict="0">
                <anchor moveWithCells="1">
                  <from>
                    <xdr:col>5</xdr:col>
                    <xdr:colOff>107950</xdr:colOff>
                    <xdr:row>47</xdr:row>
                    <xdr:rowOff>184150</xdr:rowOff>
                  </from>
                  <to>
                    <xdr:col>5</xdr:col>
                    <xdr:colOff>317500</xdr:colOff>
                    <xdr:row>47</xdr:row>
                    <xdr:rowOff>412750</xdr:rowOff>
                  </to>
                </anchor>
              </controlPr>
            </control>
          </mc:Choice>
        </mc:AlternateContent>
        <mc:AlternateContent xmlns:mc="http://schemas.openxmlformats.org/markup-compatibility/2006">
          <mc:Choice Requires="x14">
            <control shapeId="3367" r:id="rId201" name="Option Button 295">
              <controlPr defaultSize="0" autoFill="0" autoLine="0" autoPict="0">
                <anchor moveWithCells="1">
                  <from>
                    <xdr:col>3</xdr:col>
                    <xdr:colOff>146050</xdr:colOff>
                    <xdr:row>48</xdr:row>
                    <xdr:rowOff>514350</xdr:rowOff>
                  </from>
                  <to>
                    <xdr:col>3</xdr:col>
                    <xdr:colOff>374650</xdr:colOff>
                    <xdr:row>48</xdr:row>
                    <xdr:rowOff>736600</xdr:rowOff>
                  </to>
                </anchor>
              </controlPr>
            </control>
          </mc:Choice>
        </mc:AlternateContent>
        <mc:AlternateContent xmlns:mc="http://schemas.openxmlformats.org/markup-compatibility/2006">
          <mc:Choice Requires="x14">
            <control shapeId="3369" r:id="rId202" name="Option Button 297">
              <controlPr defaultSize="0" autoFill="0" autoLine="0" autoPict="0">
                <anchor moveWithCells="1">
                  <from>
                    <xdr:col>4</xdr:col>
                    <xdr:colOff>88900</xdr:colOff>
                    <xdr:row>48</xdr:row>
                    <xdr:rowOff>514350</xdr:rowOff>
                  </from>
                  <to>
                    <xdr:col>4</xdr:col>
                    <xdr:colOff>317500</xdr:colOff>
                    <xdr:row>48</xdr:row>
                    <xdr:rowOff>736600</xdr:rowOff>
                  </to>
                </anchor>
              </controlPr>
            </control>
          </mc:Choice>
        </mc:AlternateContent>
        <mc:AlternateContent xmlns:mc="http://schemas.openxmlformats.org/markup-compatibility/2006">
          <mc:Choice Requires="x14">
            <control shapeId="3370" r:id="rId203" name="Option Button 298">
              <controlPr defaultSize="0" autoFill="0" autoLine="0" autoPict="0">
                <anchor moveWithCells="1">
                  <from>
                    <xdr:col>5</xdr:col>
                    <xdr:colOff>88900</xdr:colOff>
                    <xdr:row>48</xdr:row>
                    <xdr:rowOff>514350</xdr:rowOff>
                  </from>
                  <to>
                    <xdr:col>5</xdr:col>
                    <xdr:colOff>317500</xdr:colOff>
                    <xdr:row>48</xdr:row>
                    <xdr:rowOff>736600</xdr:rowOff>
                  </to>
                </anchor>
              </controlPr>
            </control>
          </mc:Choice>
        </mc:AlternateContent>
        <mc:AlternateContent xmlns:mc="http://schemas.openxmlformats.org/markup-compatibility/2006">
          <mc:Choice Requires="x14">
            <control shapeId="3380" r:id="rId204" name="Group Box 308">
              <controlPr defaultSize="0" autoFill="0" autoPict="0">
                <anchor moveWithCells="1">
                  <from>
                    <xdr:col>3</xdr:col>
                    <xdr:colOff>12700</xdr:colOff>
                    <xdr:row>51</xdr:row>
                    <xdr:rowOff>0</xdr:rowOff>
                  </from>
                  <to>
                    <xdr:col>6</xdr:col>
                    <xdr:colOff>12700</xdr:colOff>
                    <xdr:row>52</xdr:row>
                    <xdr:rowOff>12700</xdr:rowOff>
                  </to>
                </anchor>
              </controlPr>
            </control>
          </mc:Choice>
        </mc:AlternateContent>
        <mc:AlternateContent xmlns:mc="http://schemas.openxmlformats.org/markup-compatibility/2006">
          <mc:Choice Requires="x14">
            <control shapeId="3381" r:id="rId205" name="Option Button 309">
              <controlPr defaultSize="0" autoFill="0" autoLine="0" autoPict="0">
                <anchor moveWithCells="1">
                  <from>
                    <xdr:col>3</xdr:col>
                    <xdr:colOff>146050</xdr:colOff>
                    <xdr:row>51</xdr:row>
                    <xdr:rowOff>88900</xdr:rowOff>
                  </from>
                  <to>
                    <xdr:col>3</xdr:col>
                    <xdr:colOff>336550</xdr:colOff>
                    <xdr:row>51</xdr:row>
                    <xdr:rowOff>317500</xdr:rowOff>
                  </to>
                </anchor>
              </controlPr>
            </control>
          </mc:Choice>
        </mc:AlternateContent>
        <mc:AlternateContent xmlns:mc="http://schemas.openxmlformats.org/markup-compatibility/2006">
          <mc:Choice Requires="x14">
            <control shapeId="3382" r:id="rId206" name="Option Button 310">
              <controlPr defaultSize="0" autoFill="0" autoLine="0" autoPict="0">
                <anchor moveWithCells="1">
                  <from>
                    <xdr:col>4</xdr:col>
                    <xdr:colOff>107950</xdr:colOff>
                    <xdr:row>51</xdr:row>
                    <xdr:rowOff>88900</xdr:rowOff>
                  </from>
                  <to>
                    <xdr:col>4</xdr:col>
                    <xdr:colOff>298450</xdr:colOff>
                    <xdr:row>51</xdr:row>
                    <xdr:rowOff>317500</xdr:rowOff>
                  </to>
                </anchor>
              </controlPr>
            </control>
          </mc:Choice>
        </mc:AlternateContent>
        <mc:AlternateContent xmlns:mc="http://schemas.openxmlformats.org/markup-compatibility/2006">
          <mc:Choice Requires="x14">
            <control shapeId="3383" r:id="rId207" name="Option Button 311">
              <controlPr defaultSize="0" autoFill="0" autoLine="0" autoPict="0">
                <anchor moveWithCells="1">
                  <from>
                    <xdr:col>5</xdr:col>
                    <xdr:colOff>107950</xdr:colOff>
                    <xdr:row>51</xdr:row>
                    <xdr:rowOff>88900</xdr:rowOff>
                  </from>
                  <to>
                    <xdr:col>5</xdr:col>
                    <xdr:colOff>298450</xdr:colOff>
                    <xdr:row>51</xdr:row>
                    <xdr:rowOff>317500</xdr:rowOff>
                  </to>
                </anchor>
              </controlPr>
            </control>
          </mc:Choice>
        </mc:AlternateContent>
        <mc:AlternateContent xmlns:mc="http://schemas.openxmlformats.org/markup-compatibility/2006">
          <mc:Choice Requires="x14">
            <control shapeId="3384" r:id="rId208" name="Group Box 312">
              <controlPr defaultSize="0" autoFill="0" autoPict="0">
                <anchor moveWithCells="1">
                  <from>
                    <xdr:col>3</xdr:col>
                    <xdr:colOff>0</xdr:colOff>
                    <xdr:row>52</xdr:row>
                    <xdr:rowOff>12700</xdr:rowOff>
                  </from>
                  <to>
                    <xdr:col>6</xdr:col>
                    <xdr:colOff>0</xdr:colOff>
                    <xdr:row>52</xdr:row>
                    <xdr:rowOff>2622550</xdr:rowOff>
                  </to>
                </anchor>
              </controlPr>
            </control>
          </mc:Choice>
        </mc:AlternateContent>
        <mc:AlternateContent xmlns:mc="http://schemas.openxmlformats.org/markup-compatibility/2006">
          <mc:Choice Requires="x14">
            <control shapeId="3385" r:id="rId209" name="Option Button 313">
              <controlPr defaultSize="0" autoFill="0" autoLine="0" autoPict="0">
                <anchor moveWithCells="1">
                  <from>
                    <xdr:col>3</xdr:col>
                    <xdr:colOff>165100</xdr:colOff>
                    <xdr:row>52</xdr:row>
                    <xdr:rowOff>984250</xdr:rowOff>
                  </from>
                  <to>
                    <xdr:col>3</xdr:col>
                    <xdr:colOff>361950</xdr:colOff>
                    <xdr:row>52</xdr:row>
                    <xdr:rowOff>1212850</xdr:rowOff>
                  </to>
                </anchor>
              </controlPr>
            </control>
          </mc:Choice>
        </mc:AlternateContent>
        <mc:AlternateContent xmlns:mc="http://schemas.openxmlformats.org/markup-compatibility/2006">
          <mc:Choice Requires="x14">
            <control shapeId="3386" r:id="rId210" name="Option Button 314">
              <controlPr defaultSize="0" autoFill="0" autoLine="0" autoPict="0">
                <anchor moveWithCells="1">
                  <from>
                    <xdr:col>4</xdr:col>
                    <xdr:colOff>107950</xdr:colOff>
                    <xdr:row>52</xdr:row>
                    <xdr:rowOff>984250</xdr:rowOff>
                  </from>
                  <to>
                    <xdr:col>4</xdr:col>
                    <xdr:colOff>304800</xdr:colOff>
                    <xdr:row>52</xdr:row>
                    <xdr:rowOff>1200150</xdr:rowOff>
                  </to>
                </anchor>
              </controlPr>
            </control>
          </mc:Choice>
        </mc:AlternateContent>
        <mc:AlternateContent xmlns:mc="http://schemas.openxmlformats.org/markup-compatibility/2006">
          <mc:Choice Requires="x14">
            <control shapeId="3387" r:id="rId211" name="Option Button 315">
              <controlPr defaultSize="0" autoFill="0" autoLine="0" autoPict="0">
                <anchor moveWithCells="1">
                  <from>
                    <xdr:col>5</xdr:col>
                    <xdr:colOff>107950</xdr:colOff>
                    <xdr:row>52</xdr:row>
                    <xdr:rowOff>984250</xdr:rowOff>
                  </from>
                  <to>
                    <xdr:col>5</xdr:col>
                    <xdr:colOff>304800</xdr:colOff>
                    <xdr:row>52</xdr:row>
                    <xdr:rowOff>1200150</xdr:rowOff>
                  </to>
                </anchor>
              </controlPr>
            </control>
          </mc:Choice>
        </mc:AlternateContent>
        <mc:AlternateContent xmlns:mc="http://schemas.openxmlformats.org/markup-compatibility/2006">
          <mc:Choice Requires="x14">
            <control shapeId="3388" r:id="rId212" name="Group Box 316">
              <controlPr defaultSize="0" autoFill="0" autoPict="0">
                <anchor moveWithCells="1">
                  <from>
                    <xdr:col>3</xdr:col>
                    <xdr:colOff>0</xdr:colOff>
                    <xdr:row>53</xdr:row>
                    <xdr:rowOff>12700</xdr:rowOff>
                  </from>
                  <to>
                    <xdr:col>6</xdr:col>
                    <xdr:colOff>0</xdr:colOff>
                    <xdr:row>53</xdr:row>
                    <xdr:rowOff>431800</xdr:rowOff>
                  </to>
                </anchor>
              </controlPr>
            </control>
          </mc:Choice>
        </mc:AlternateContent>
        <mc:AlternateContent xmlns:mc="http://schemas.openxmlformats.org/markup-compatibility/2006">
          <mc:Choice Requires="x14">
            <control shapeId="3389" r:id="rId213" name="Option Button 317">
              <controlPr defaultSize="0" autoFill="0" autoLine="0" autoPict="0">
                <anchor moveWithCells="1">
                  <from>
                    <xdr:col>3</xdr:col>
                    <xdr:colOff>146050</xdr:colOff>
                    <xdr:row>53</xdr:row>
                    <xdr:rowOff>146050</xdr:rowOff>
                  </from>
                  <to>
                    <xdr:col>3</xdr:col>
                    <xdr:colOff>355600</xdr:colOff>
                    <xdr:row>53</xdr:row>
                    <xdr:rowOff>374650</xdr:rowOff>
                  </to>
                </anchor>
              </controlPr>
            </control>
          </mc:Choice>
        </mc:AlternateContent>
        <mc:AlternateContent xmlns:mc="http://schemas.openxmlformats.org/markup-compatibility/2006">
          <mc:Choice Requires="x14">
            <control shapeId="3390" r:id="rId214" name="Option Button 318">
              <controlPr defaultSize="0" autoFill="0" autoLine="0" autoPict="0">
                <anchor moveWithCells="1">
                  <from>
                    <xdr:col>4</xdr:col>
                    <xdr:colOff>107950</xdr:colOff>
                    <xdr:row>53</xdr:row>
                    <xdr:rowOff>146050</xdr:rowOff>
                  </from>
                  <to>
                    <xdr:col>4</xdr:col>
                    <xdr:colOff>304800</xdr:colOff>
                    <xdr:row>53</xdr:row>
                    <xdr:rowOff>374650</xdr:rowOff>
                  </to>
                </anchor>
              </controlPr>
            </control>
          </mc:Choice>
        </mc:AlternateContent>
        <mc:AlternateContent xmlns:mc="http://schemas.openxmlformats.org/markup-compatibility/2006">
          <mc:Choice Requires="x14">
            <control shapeId="3391" r:id="rId215" name="Option Button 319">
              <controlPr defaultSize="0" autoFill="0" autoLine="0" autoPict="0">
                <anchor moveWithCells="1">
                  <from>
                    <xdr:col>5</xdr:col>
                    <xdr:colOff>88900</xdr:colOff>
                    <xdr:row>53</xdr:row>
                    <xdr:rowOff>146050</xdr:rowOff>
                  </from>
                  <to>
                    <xdr:col>5</xdr:col>
                    <xdr:colOff>298450</xdr:colOff>
                    <xdr:row>53</xdr:row>
                    <xdr:rowOff>374650</xdr:rowOff>
                  </to>
                </anchor>
              </controlPr>
            </control>
          </mc:Choice>
        </mc:AlternateContent>
        <mc:AlternateContent xmlns:mc="http://schemas.openxmlformats.org/markup-compatibility/2006">
          <mc:Choice Requires="x14">
            <control shapeId="3392" r:id="rId216" name="Group Box 320">
              <controlPr defaultSize="0" autoFill="0" autoPict="0">
                <anchor moveWithCells="1">
                  <from>
                    <xdr:col>3</xdr:col>
                    <xdr:colOff>12700</xdr:colOff>
                    <xdr:row>54</xdr:row>
                    <xdr:rowOff>12700</xdr:rowOff>
                  </from>
                  <to>
                    <xdr:col>6</xdr:col>
                    <xdr:colOff>0</xdr:colOff>
                    <xdr:row>54</xdr:row>
                    <xdr:rowOff>3003550</xdr:rowOff>
                  </to>
                </anchor>
              </controlPr>
            </control>
          </mc:Choice>
        </mc:AlternateContent>
        <mc:AlternateContent xmlns:mc="http://schemas.openxmlformats.org/markup-compatibility/2006">
          <mc:Choice Requires="x14">
            <control shapeId="3393" r:id="rId217" name="Option Button 321">
              <controlPr defaultSize="0" autoFill="0" autoLine="0" autoPict="0">
                <anchor moveWithCells="1">
                  <from>
                    <xdr:col>3</xdr:col>
                    <xdr:colOff>146050</xdr:colOff>
                    <xdr:row>54</xdr:row>
                    <xdr:rowOff>107950</xdr:rowOff>
                  </from>
                  <to>
                    <xdr:col>3</xdr:col>
                    <xdr:colOff>374650</xdr:colOff>
                    <xdr:row>54</xdr:row>
                    <xdr:rowOff>336550</xdr:rowOff>
                  </to>
                </anchor>
              </controlPr>
            </control>
          </mc:Choice>
        </mc:AlternateContent>
        <mc:AlternateContent xmlns:mc="http://schemas.openxmlformats.org/markup-compatibility/2006">
          <mc:Choice Requires="x14">
            <control shapeId="3394" r:id="rId218" name="Option Button 322">
              <controlPr defaultSize="0" autoFill="0" autoLine="0" autoPict="0">
                <anchor moveWithCells="1">
                  <from>
                    <xdr:col>4</xdr:col>
                    <xdr:colOff>107950</xdr:colOff>
                    <xdr:row>54</xdr:row>
                    <xdr:rowOff>114300</xdr:rowOff>
                  </from>
                  <to>
                    <xdr:col>4</xdr:col>
                    <xdr:colOff>323850</xdr:colOff>
                    <xdr:row>54</xdr:row>
                    <xdr:rowOff>336550</xdr:rowOff>
                  </to>
                </anchor>
              </controlPr>
            </control>
          </mc:Choice>
        </mc:AlternateContent>
        <mc:AlternateContent xmlns:mc="http://schemas.openxmlformats.org/markup-compatibility/2006">
          <mc:Choice Requires="x14">
            <control shapeId="3395" r:id="rId219" name="Option Button 323">
              <controlPr defaultSize="0" autoFill="0" autoLine="0" autoPict="0">
                <anchor moveWithCells="1">
                  <from>
                    <xdr:col>5</xdr:col>
                    <xdr:colOff>88900</xdr:colOff>
                    <xdr:row>54</xdr:row>
                    <xdr:rowOff>114300</xdr:rowOff>
                  </from>
                  <to>
                    <xdr:col>5</xdr:col>
                    <xdr:colOff>304800</xdr:colOff>
                    <xdr:row>54</xdr:row>
                    <xdr:rowOff>336550</xdr:rowOff>
                  </to>
                </anchor>
              </controlPr>
            </control>
          </mc:Choice>
        </mc:AlternateContent>
        <mc:AlternateContent xmlns:mc="http://schemas.openxmlformats.org/markup-compatibility/2006">
          <mc:Choice Requires="x14">
            <control shapeId="3396" r:id="rId220" name="Group Box 324">
              <controlPr defaultSize="0" autoFill="0" autoPict="0">
                <anchor moveWithCells="1">
                  <from>
                    <xdr:col>3</xdr:col>
                    <xdr:colOff>0</xdr:colOff>
                    <xdr:row>55</xdr:row>
                    <xdr:rowOff>12700</xdr:rowOff>
                  </from>
                  <to>
                    <xdr:col>6</xdr:col>
                    <xdr:colOff>0</xdr:colOff>
                    <xdr:row>56</xdr:row>
                    <xdr:rowOff>0</xdr:rowOff>
                  </to>
                </anchor>
              </controlPr>
            </control>
          </mc:Choice>
        </mc:AlternateContent>
        <mc:AlternateContent xmlns:mc="http://schemas.openxmlformats.org/markup-compatibility/2006">
          <mc:Choice Requires="x14">
            <control shapeId="3397" r:id="rId221" name="Group Box 325">
              <controlPr defaultSize="0" autoFill="0" autoPict="0">
                <anchor moveWithCells="1">
                  <from>
                    <xdr:col>3</xdr:col>
                    <xdr:colOff>12700</xdr:colOff>
                    <xdr:row>55</xdr:row>
                    <xdr:rowOff>628650</xdr:rowOff>
                  </from>
                  <to>
                    <xdr:col>7</xdr:col>
                    <xdr:colOff>0</xdr:colOff>
                    <xdr:row>57</xdr:row>
                    <xdr:rowOff>12700</xdr:rowOff>
                  </to>
                </anchor>
              </controlPr>
            </control>
          </mc:Choice>
        </mc:AlternateContent>
        <mc:AlternateContent xmlns:mc="http://schemas.openxmlformats.org/markup-compatibility/2006">
          <mc:Choice Requires="x14">
            <control shapeId="3398" r:id="rId222" name="Group Box 326">
              <controlPr defaultSize="0" autoFill="0" autoPict="0">
                <anchor moveWithCells="1">
                  <from>
                    <xdr:col>3</xdr:col>
                    <xdr:colOff>0</xdr:colOff>
                    <xdr:row>57</xdr:row>
                    <xdr:rowOff>0</xdr:rowOff>
                  </from>
                  <to>
                    <xdr:col>7</xdr:col>
                    <xdr:colOff>0</xdr:colOff>
                    <xdr:row>58</xdr:row>
                    <xdr:rowOff>12700</xdr:rowOff>
                  </to>
                </anchor>
              </controlPr>
            </control>
          </mc:Choice>
        </mc:AlternateContent>
        <mc:AlternateContent xmlns:mc="http://schemas.openxmlformats.org/markup-compatibility/2006">
          <mc:Choice Requires="x14">
            <control shapeId="3399" r:id="rId223" name="Group Box 327">
              <controlPr defaultSize="0" autoFill="0" autoPict="0">
                <anchor moveWithCells="1">
                  <from>
                    <xdr:col>2</xdr:col>
                    <xdr:colOff>1174750</xdr:colOff>
                    <xdr:row>58</xdr:row>
                    <xdr:rowOff>12700</xdr:rowOff>
                  </from>
                  <to>
                    <xdr:col>7</xdr:col>
                    <xdr:colOff>0</xdr:colOff>
                    <xdr:row>59</xdr:row>
                    <xdr:rowOff>12700</xdr:rowOff>
                  </to>
                </anchor>
              </controlPr>
            </control>
          </mc:Choice>
        </mc:AlternateContent>
        <mc:AlternateContent xmlns:mc="http://schemas.openxmlformats.org/markup-compatibility/2006">
          <mc:Choice Requires="x14">
            <control shapeId="3400" r:id="rId224" name="Option Button 328">
              <controlPr defaultSize="0" autoFill="0" autoLine="0" autoPict="0">
                <anchor moveWithCells="1">
                  <from>
                    <xdr:col>3</xdr:col>
                    <xdr:colOff>152400</xdr:colOff>
                    <xdr:row>55</xdr:row>
                    <xdr:rowOff>146050</xdr:rowOff>
                  </from>
                  <to>
                    <xdr:col>3</xdr:col>
                    <xdr:colOff>355600</xdr:colOff>
                    <xdr:row>55</xdr:row>
                    <xdr:rowOff>374650</xdr:rowOff>
                  </to>
                </anchor>
              </controlPr>
            </control>
          </mc:Choice>
        </mc:AlternateContent>
        <mc:AlternateContent xmlns:mc="http://schemas.openxmlformats.org/markup-compatibility/2006">
          <mc:Choice Requires="x14">
            <control shapeId="3401" r:id="rId225" name="Option Button 329">
              <controlPr defaultSize="0" autoFill="0" autoLine="0" autoPict="0">
                <anchor moveWithCells="1">
                  <from>
                    <xdr:col>4</xdr:col>
                    <xdr:colOff>107950</xdr:colOff>
                    <xdr:row>55</xdr:row>
                    <xdr:rowOff>146050</xdr:rowOff>
                  </from>
                  <to>
                    <xdr:col>4</xdr:col>
                    <xdr:colOff>317500</xdr:colOff>
                    <xdr:row>55</xdr:row>
                    <xdr:rowOff>374650</xdr:rowOff>
                  </to>
                </anchor>
              </controlPr>
            </control>
          </mc:Choice>
        </mc:AlternateContent>
        <mc:AlternateContent xmlns:mc="http://schemas.openxmlformats.org/markup-compatibility/2006">
          <mc:Choice Requires="x14">
            <control shapeId="3402" r:id="rId226" name="Option Button 330">
              <controlPr defaultSize="0" autoFill="0" autoLine="0" autoPict="0">
                <anchor moveWithCells="1">
                  <from>
                    <xdr:col>5</xdr:col>
                    <xdr:colOff>88900</xdr:colOff>
                    <xdr:row>55</xdr:row>
                    <xdr:rowOff>146050</xdr:rowOff>
                  </from>
                  <to>
                    <xdr:col>5</xdr:col>
                    <xdr:colOff>298450</xdr:colOff>
                    <xdr:row>55</xdr:row>
                    <xdr:rowOff>374650</xdr:rowOff>
                  </to>
                </anchor>
              </controlPr>
            </control>
          </mc:Choice>
        </mc:AlternateContent>
        <mc:AlternateContent xmlns:mc="http://schemas.openxmlformats.org/markup-compatibility/2006">
          <mc:Choice Requires="x14">
            <control shapeId="3403" r:id="rId227" name="Option Button 331">
              <controlPr defaultSize="0" autoFill="0" autoLine="0" autoPict="0">
                <anchor moveWithCells="1">
                  <from>
                    <xdr:col>3</xdr:col>
                    <xdr:colOff>152400</xdr:colOff>
                    <xdr:row>56</xdr:row>
                    <xdr:rowOff>298450</xdr:rowOff>
                  </from>
                  <to>
                    <xdr:col>3</xdr:col>
                    <xdr:colOff>361950</xdr:colOff>
                    <xdr:row>56</xdr:row>
                    <xdr:rowOff>514350</xdr:rowOff>
                  </to>
                </anchor>
              </controlPr>
            </control>
          </mc:Choice>
        </mc:AlternateContent>
        <mc:AlternateContent xmlns:mc="http://schemas.openxmlformats.org/markup-compatibility/2006">
          <mc:Choice Requires="x14">
            <control shapeId="3404" r:id="rId228" name="Option Button 332">
              <controlPr defaultSize="0" autoFill="0" autoLine="0" autoPict="0">
                <anchor moveWithCells="1">
                  <from>
                    <xdr:col>4</xdr:col>
                    <xdr:colOff>95250</xdr:colOff>
                    <xdr:row>56</xdr:row>
                    <xdr:rowOff>298450</xdr:rowOff>
                  </from>
                  <to>
                    <xdr:col>4</xdr:col>
                    <xdr:colOff>304800</xdr:colOff>
                    <xdr:row>56</xdr:row>
                    <xdr:rowOff>514350</xdr:rowOff>
                  </to>
                </anchor>
              </controlPr>
            </control>
          </mc:Choice>
        </mc:AlternateContent>
        <mc:AlternateContent xmlns:mc="http://schemas.openxmlformats.org/markup-compatibility/2006">
          <mc:Choice Requires="x14">
            <control shapeId="3405" r:id="rId229" name="Option Button 333">
              <controlPr defaultSize="0" autoFill="0" autoLine="0" autoPict="0">
                <anchor moveWithCells="1">
                  <from>
                    <xdr:col>5</xdr:col>
                    <xdr:colOff>95250</xdr:colOff>
                    <xdr:row>56</xdr:row>
                    <xdr:rowOff>298450</xdr:rowOff>
                  </from>
                  <to>
                    <xdr:col>5</xdr:col>
                    <xdr:colOff>304800</xdr:colOff>
                    <xdr:row>56</xdr:row>
                    <xdr:rowOff>514350</xdr:rowOff>
                  </to>
                </anchor>
              </controlPr>
            </control>
          </mc:Choice>
        </mc:AlternateContent>
        <mc:AlternateContent xmlns:mc="http://schemas.openxmlformats.org/markup-compatibility/2006">
          <mc:Choice Requires="x14">
            <control shapeId="3406" r:id="rId230" name="Option Button 334">
              <controlPr defaultSize="0" autoFill="0" autoLine="0" autoPict="0">
                <anchor moveWithCells="1">
                  <from>
                    <xdr:col>6</xdr:col>
                    <xdr:colOff>95250</xdr:colOff>
                    <xdr:row>56</xdr:row>
                    <xdr:rowOff>298450</xdr:rowOff>
                  </from>
                  <to>
                    <xdr:col>6</xdr:col>
                    <xdr:colOff>304800</xdr:colOff>
                    <xdr:row>56</xdr:row>
                    <xdr:rowOff>514350</xdr:rowOff>
                  </to>
                </anchor>
              </controlPr>
            </control>
          </mc:Choice>
        </mc:AlternateContent>
        <mc:AlternateContent xmlns:mc="http://schemas.openxmlformats.org/markup-compatibility/2006">
          <mc:Choice Requires="x14">
            <control shapeId="3407" r:id="rId231" name="Option Button 335">
              <controlPr defaultSize="0" autoFill="0" autoLine="0" autoPict="0">
                <anchor moveWithCells="1">
                  <from>
                    <xdr:col>3</xdr:col>
                    <xdr:colOff>152400</xdr:colOff>
                    <xdr:row>57</xdr:row>
                    <xdr:rowOff>57150</xdr:rowOff>
                  </from>
                  <to>
                    <xdr:col>3</xdr:col>
                    <xdr:colOff>381000</xdr:colOff>
                    <xdr:row>57</xdr:row>
                    <xdr:rowOff>279400</xdr:rowOff>
                  </to>
                </anchor>
              </controlPr>
            </control>
          </mc:Choice>
        </mc:AlternateContent>
        <mc:AlternateContent xmlns:mc="http://schemas.openxmlformats.org/markup-compatibility/2006">
          <mc:Choice Requires="x14">
            <control shapeId="3408" r:id="rId232" name="Option Button 336">
              <controlPr defaultSize="0" autoFill="0" autoLine="0" autoPict="0">
                <anchor moveWithCells="1">
                  <from>
                    <xdr:col>4</xdr:col>
                    <xdr:colOff>95250</xdr:colOff>
                    <xdr:row>57</xdr:row>
                    <xdr:rowOff>57150</xdr:rowOff>
                  </from>
                  <to>
                    <xdr:col>4</xdr:col>
                    <xdr:colOff>323850</xdr:colOff>
                    <xdr:row>57</xdr:row>
                    <xdr:rowOff>279400</xdr:rowOff>
                  </to>
                </anchor>
              </controlPr>
            </control>
          </mc:Choice>
        </mc:AlternateContent>
        <mc:AlternateContent xmlns:mc="http://schemas.openxmlformats.org/markup-compatibility/2006">
          <mc:Choice Requires="x14">
            <control shapeId="3409" r:id="rId233" name="Option Button 337">
              <controlPr defaultSize="0" autoFill="0" autoLine="0" autoPict="0">
                <anchor moveWithCells="1">
                  <from>
                    <xdr:col>5</xdr:col>
                    <xdr:colOff>95250</xdr:colOff>
                    <xdr:row>57</xdr:row>
                    <xdr:rowOff>57150</xdr:rowOff>
                  </from>
                  <to>
                    <xdr:col>5</xdr:col>
                    <xdr:colOff>323850</xdr:colOff>
                    <xdr:row>57</xdr:row>
                    <xdr:rowOff>279400</xdr:rowOff>
                  </to>
                </anchor>
              </controlPr>
            </control>
          </mc:Choice>
        </mc:AlternateContent>
        <mc:AlternateContent xmlns:mc="http://schemas.openxmlformats.org/markup-compatibility/2006">
          <mc:Choice Requires="x14">
            <control shapeId="3410" r:id="rId234" name="Option Button 338">
              <controlPr defaultSize="0" autoFill="0" autoLine="0" autoPict="0">
                <anchor moveWithCells="1">
                  <from>
                    <xdr:col>6</xdr:col>
                    <xdr:colOff>95250</xdr:colOff>
                    <xdr:row>57</xdr:row>
                    <xdr:rowOff>57150</xdr:rowOff>
                  </from>
                  <to>
                    <xdr:col>6</xdr:col>
                    <xdr:colOff>323850</xdr:colOff>
                    <xdr:row>57</xdr:row>
                    <xdr:rowOff>279400</xdr:rowOff>
                  </to>
                </anchor>
              </controlPr>
            </control>
          </mc:Choice>
        </mc:AlternateContent>
        <mc:AlternateContent xmlns:mc="http://schemas.openxmlformats.org/markup-compatibility/2006">
          <mc:Choice Requires="x14">
            <control shapeId="3411" r:id="rId235" name="Option Button 339">
              <controlPr defaultSize="0" autoFill="0" autoLine="0" autoPict="0">
                <anchor moveWithCells="1">
                  <from>
                    <xdr:col>3</xdr:col>
                    <xdr:colOff>146050</xdr:colOff>
                    <xdr:row>58</xdr:row>
                    <xdr:rowOff>69850</xdr:rowOff>
                  </from>
                  <to>
                    <xdr:col>3</xdr:col>
                    <xdr:colOff>374650</xdr:colOff>
                    <xdr:row>58</xdr:row>
                    <xdr:rowOff>298450</xdr:rowOff>
                  </to>
                </anchor>
              </controlPr>
            </control>
          </mc:Choice>
        </mc:AlternateContent>
        <mc:AlternateContent xmlns:mc="http://schemas.openxmlformats.org/markup-compatibility/2006">
          <mc:Choice Requires="x14">
            <control shapeId="3413" r:id="rId236" name="Option Button 341">
              <controlPr defaultSize="0" autoFill="0" autoLine="0" autoPict="0">
                <anchor moveWithCells="1">
                  <from>
                    <xdr:col>4</xdr:col>
                    <xdr:colOff>95250</xdr:colOff>
                    <xdr:row>58</xdr:row>
                    <xdr:rowOff>69850</xdr:rowOff>
                  </from>
                  <to>
                    <xdr:col>4</xdr:col>
                    <xdr:colOff>323850</xdr:colOff>
                    <xdr:row>58</xdr:row>
                    <xdr:rowOff>298450</xdr:rowOff>
                  </to>
                </anchor>
              </controlPr>
            </control>
          </mc:Choice>
        </mc:AlternateContent>
        <mc:AlternateContent xmlns:mc="http://schemas.openxmlformats.org/markup-compatibility/2006">
          <mc:Choice Requires="x14">
            <control shapeId="3414" r:id="rId237" name="Option Button 342">
              <controlPr defaultSize="0" autoFill="0" autoLine="0" autoPict="0">
                <anchor moveWithCells="1">
                  <from>
                    <xdr:col>5</xdr:col>
                    <xdr:colOff>95250</xdr:colOff>
                    <xdr:row>58</xdr:row>
                    <xdr:rowOff>69850</xdr:rowOff>
                  </from>
                  <to>
                    <xdr:col>5</xdr:col>
                    <xdr:colOff>323850</xdr:colOff>
                    <xdr:row>58</xdr:row>
                    <xdr:rowOff>298450</xdr:rowOff>
                  </to>
                </anchor>
              </controlPr>
            </control>
          </mc:Choice>
        </mc:AlternateContent>
        <mc:AlternateContent xmlns:mc="http://schemas.openxmlformats.org/markup-compatibility/2006">
          <mc:Choice Requires="x14">
            <control shapeId="3415" r:id="rId238" name="Option Button 343">
              <controlPr defaultSize="0" autoFill="0" autoLine="0" autoPict="0">
                <anchor moveWithCells="1">
                  <from>
                    <xdr:col>6</xdr:col>
                    <xdr:colOff>95250</xdr:colOff>
                    <xdr:row>58</xdr:row>
                    <xdr:rowOff>69850</xdr:rowOff>
                  </from>
                  <to>
                    <xdr:col>6</xdr:col>
                    <xdr:colOff>323850</xdr:colOff>
                    <xdr:row>58</xdr:row>
                    <xdr:rowOff>298450</xdr:rowOff>
                  </to>
                </anchor>
              </controlPr>
            </control>
          </mc:Choice>
        </mc:AlternateContent>
        <mc:AlternateContent xmlns:mc="http://schemas.openxmlformats.org/markup-compatibility/2006">
          <mc:Choice Requires="x14">
            <control shapeId="3416" r:id="rId239" name="Group Box 344">
              <controlPr defaultSize="0" autoFill="0" autoPict="0">
                <anchor moveWithCells="1">
                  <from>
                    <xdr:col>3</xdr:col>
                    <xdr:colOff>0</xdr:colOff>
                    <xdr:row>59</xdr:row>
                    <xdr:rowOff>0</xdr:rowOff>
                  </from>
                  <to>
                    <xdr:col>6</xdr:col>
                    <xdr:colOff>12700</xdr:colOff>
                    <xdr:row>60</xdr:row>
                    <xdr:rowOff>0</xdr:rowOff>
                  </to>
                </anchor>
              </controlPr>
            </control>
          </mc:Choice>
        </mc:AlternateContent>
        <mc:AlternateContent xmlns:mc="http://schemas.openxmlformats.org/markup-compatibility/2006">
          <mc:Choice Requires="x14">
            <control shapeId="3417" r:id="rId240" name="Option Button 345">
              <controlPr defaultSize="0" autoFill="0" autoLine="0" autoPict="0">
                <anchor moveWithCells="1">
                  <from>
                    <xdr:col>3</xdr:col>
                    <xdr:colOff>133350</xdr:colOff>
                    <xdr:row>59</xdr:row>
                    <xdr:rowOff>165100</xdr:rowOff>
                  </from>
                  <to>
                    <xdr:col>3</xdr:col>
                    <xdr:colOff>355600</xdr:colOff>
                    <xdr:row>59</xdr:row>
                    <xdr:rowOff>381000</xdr:rowOff>
                  </to>
                </anchor>
              </controlPr>
            </control>
          </mc:Choice>
        </mc:AlternateContent>
        <mc:AlternateContent xmlns:mc="http://schemas.openxmlformats.org/markup-compatibility/2006">
          <mc:Choice Requires="x14">
            <control shapeId="3418" r:id="rId241" name="Option Button 346">
              <controlPr defaultSize="0" autoFill="0" autoLine="0" autoPict="0">
                <anchor moveWithCells="1">
                  <from>
                    <xdr:col>4</xdr:col>
                    <xdr:colOff>107950</xdr:colOff>
                    <xdr:row>59</xdr:row>
                    <xdr:rowOff>152400</xdr:rowOff>
                  </from>
                  <to>
                    <xdr:col>4</xdr:col>
                    <xdr:colOff>317500</xdr:colOff>
                    <xdr:row>59</xdr:row>
                    <xdr:rowOff>374650</xdr:rowOff>
                  </to>
                </anchor>
              </controlPr>
            </control>
          </mc:Choice>
        </mc:AlternateContent>
        <mc:AlternateContent xmlns:mc="http://schemas.openxmlformats.org/markup-compatibility/2006">
          <mc:Choice Requires="x14">
            <control shapeId="3419" r:id="rId242" name="Option Button 347">
              <controlPr defaultSize="0" autoFill="0" autoLine="0" autoPict="0">
                <anchor moveWithCells="1">
                  <from>
                    <xdr:col>5</xdr:col>
                    <xdr:colOff>107950</xdr:colOff>
                    <xdr:row>59</xdr:row>
                    <xdr:rowOff>152400</xdr:rowOff>
                  </from>
                  <to>
                    <xdr:col>5</xdr:col>
                    <xdr:colOff>317500</xdr:colOff>
                    <xdr:row>59</xdr:row>
                    <xdr:rowOff>374650</xdr:rowOff>
                  </to>
                </anchor>
              </controlPr>
            </control>
          </mc:Choice>
        </mc:AlternateContent>
        <mc:AlternateContent xmlns:mc="http://schemas.openxmlformats.org/markup-compatibility/2006">
          <mc:Choice Requires="x14">
            <control shapeId="3420" r:id="rId243" name="Group Box 348">
              <controlPr defaultSize="0" autoFill="0" autoPict="0">
                <anchor moveWithCells="1">
                  <from>
                    <xdr:col>3</xdr:col>
                    <xdr:colOff>12700</xdr:colOff>
                    <xdr:row>60</xdr:row>
                    <xdr:rowOff>12700</xdr:rowOff>
                  </from>
                  <to>
                    <xdr:col>6</xdr:col>
                    <xdr:colOff>12700</xdr:colOff>
                    <xdr:row>61</xdr:row>
                    <xdr:rowOff>12700</xdr:rowOff>
                  </to>
                </anchor>
              </controlPr>
            </control>
          </mc:Choice>
        </mc:AlternateContent>
        <mc:AlternateContent xmlns:mc="http://schemas.openxmlformats.org/markup-compatibility/2006">
          <mc:Choice Requires="x14">
            <control shapeId="3421" r:id="rId244" name="Group Box 349">
              <controlPr defaultSize="0" autoFill="0" autoPict="0">
                <anchor moveWithCells="1">
                  <from>
                    <xdr:col>3</xdr:col>
                    <xdr:colOff>12700</xdr:colOff>
                    <xdr:row>61</xdr:row>
                    <xdr:rowOff>12700</xdr:rowOff>
                  </from>
                  <to>
                    <xdr:col>6</xdr:col>
                    <xdr:colOff>0</xdr:colOff>
                    <xdr:row>62</xdr:row>
                    <xdr:rowOff>0</xdr:rowOff>
                  </to>
                </anchor>
              </controlPr>
            </control>
          </mc:Choice>
        </mc:AlternateContent>
        <mc:AlternateContent xmlns:mc="http://schemas.openxmlformats.org/markup-compatibility/2006">
          <mc:Choice Requires="x14">
            <control shapeId="3422" r:id="rId245" name="Group Box 350">
              <controlPr defaultSize="0" autoFill="0" autoPict="0">
                <anchor moveWithCells="1">
                  <from>
                    <xdr:col>3</xdr:col>
                    <xdr:colOff>0</xdr:colOff>
                    <xdr:row>62</xdr:row>
                    <xdr:rowOff>12700</xdr:rowOff>
                  </from>
                  <to>
                    <xdr:col>7</xdr:col>
                    <xdr:colOff>0</xdr:colOff>
                    <xdr:row>63</xdr:row>
                    <xdr:rowOff>0</xdr:rowOff>
                  </to>
                </anchor>
              </controlPr>
            </control>
          </mc:Choice>
        </mc:AlternateContent>
        <mc:AlternateContent xmlns:mc="http://schemas.openxmlformats.org/markup-compatibility/2006">
          <mc:Choice Requires="x14">
            <control shapeId="3423" r:id="rId246" name="Option Button 351">
              <controlPr defaultSize="0" autoFill="0" autoLine="0" autoPict="0">
                <anchor moveWithCells="1">
                  <from>
                    <xdr:col>3</xdr:col>
                    <xdr:colOff>152400</xdr:colOff>
                    <xdr:row>60</xdr:row>
                    <xdr:rowOff>69850</xdr:rowOff>
                  </from>
                  <to>
                    <xdr:col>3</xdr:col>
                    <xdr:colOff>374650</xdr:colOff>
                    <xdr:row>60</xdr:row>
                    <xdr:rowOff>285750</xdr:rowOff>
                  </to>
                </anchor>
              </controlPr>
            </control>
          </mc:Choice>
        </mc:AlternateContent>
        <mc:AlternateContent xmlns:mc="http://schemas.openxmlformats.org/markup-compatibility/2006">
          <mc:Choice Requires="x14">
            <control shapeId="3425" r:id="rId247" name="Option Button 353">
              <controlPr defaultSize="0" autoFill="0" autoLine="0" autoPict="0">
                <anchor moveWithCells="1">
                  <from>
                    <xdr:col>4</xdr:col>
                    <xdr:colOff>95250</xdr:colOff>
                    <xdr:row>60</xdr:row>
                    <xdr:rowOff>69850</xdr:rowOff>
                  </from>
                  <to>
                    <xdr:col>4</xdr:col>
                    <xdr:colOff>317500</xdr:colOff>
                    <xdr:row>60</xdr:row>
                    <xdr:rowOff>285750</xdr:rowOff>
                  </to>
                </anchor>
              </controlPr>
            </control>
          </mc:Choice>
        </mc:AlternateContent>
        <mc:AlternateContent xmlns:mc="http://schemas.openxmlformats.org/markup-compatibility/2006">
          <mc:Choice Requires="x14">
            <control shapeId="3426" r:id="rId248" name="Option Button 354">
              <controlPr defaultSize="0" autoFill="0" autoLine="0" autoPict="0">
                <anchor moveWithCells="1">
                  <from>
                    <xdr:col>5</xdr:col>
                    <xdr:colOff>95250</xdr:colOff>
                    <xdr:row>60</xdr:row>
                    <xdr:rowOff>69850</xdr:rowOff>
                  </from>
                  <to>
                    <xdr:col>5</xdr:col>
                    <xdr:colOff>317500</xdr:colOff>
                    <xdr:row>60</xdr:row>
                    <xdr:rowOff>285750</xdr:rowOff>
                  </to>
                </anchor>
              </controlPr>
            </control>
          </mc:Choice>
        </mc:AlternateContent>
        <mc:AlternateContent xmlns:mc="http://schemas.openxmlformats.org/markup-compatibility/2006">
          <mc:Choice Requires="x14">
            <control shapeId="3427" r:id="rId249" name="Option Button 355">
              <controlPr defaultSize="0" autoFill="0" autoLine="0" autoPict="0">
                <anchor moveWithCells="1">
                  <from>
                    <xdr:col>3</xdr:col>
                    <xdr:colOff>152400</xdr:colOff>
                    <xdr:row>61</xdr:row>
                    <xdr:rowOff>57150</xdr:rowOff>
                  </from>
                  <to>
                    <xdr:col>3</xdr:col>
                    <xdr:colOff>374650</xdr:colOff>
                    <xdr:row>61</xdr:row>
                    <xdr:rowOff>279400</xdr:rowOff>
                  </to>
                </anchor>
              </controlPr>
            </control>
          </mc:Choice>
        </mc:AlternateContent>
        <mc:AlternateContent xmlns:mc="http://schemas.openxmlformats.org/markup-compatibility/2006">
          <mc:Choice Requires="x14">
            <control shapeId="3428" r:id="rId250" name="Option Button 356">
              <controlPr defaultSize="0" autoFill="0" autoLine="0" autoPict="0">
                <anchor moveWithCells="1">
                  <from>
                    <xdr:col>4</xdr:col>
                    <xdr:colOff>107950</xdr:colOff>
                    <xdr:row>61</xdr:row>
                    <xdr:rowOff>57150</xdr:rowOff>
                  </from>
                  <to>
                    <xdr:col>4</xdr:col>
                    <xdr:colOff>336550</xdr:colOff>
                    <xdr:row>61</xdr:row>
                    <xdr:rowOff>279400</xdr:rowOff>
                  </to>
                </anchor>
              </controlPr>
            </control>
          </mc:Choice>
        </mc:AlternateContent>
        <mc:AlternateContent xmlns:mc="http://schemas.openxmlformats.org/markup-compatibility/2006">
          <mc:Choice Requires="x14">
            <control shapeId="3429" r:id="rId251" name="Option Button 357">
              <controlPr defaultSize="0" autoFill="0" autoLine="0" autoPict="0">
                <anchor moveWithCells="1">
                  <from>
                    <xdr:col>5</xdr:col>
                    <xdr:colOff>107950</xdr:colOff>
                    <xdr:row>61</xdr:row>
                    <xdr:rowOff>57150</xdr:rowOff>
                  </from>
                  <to>
                    <xdr:col>5</xdr:col>
                    <xdr:colOff>336550</xdr:colOff>
                    <xdr:row>61</xdr:row>
                    <xdr:rowOff>279400</xdr:rowOff>
                  </to>
                </anchor>
              </controlPr>
            </control>
          </mc:Choice>
        </mc:AlternateContent>
        <mc:AlternateContent xmlns:mc="http://schemas.openxmlformats.org/markup-compatibility/2006">
          <mc:Choice Requires="x14">
            <control shapeId="3430" r:id="rId252" name="Option Button 358">
              <controlPr defaultSize="0" autoFill="0" autoLine="0" autoPict="0">
                <anchor moveWithCells="1">
                  <from>
                    <xdr:col>3</xdr:col>
                    <xdr:colOff>152400</xdr:colOff>
                    <xdr:row>62</xdr:row>
                    <xdr:rowOff>76200</xdr:rowOff>
                  </from>
                  <to>
                    <xdr:col>3</xdr:col>
                    <xdr:colOff>361950</xdr:colOff>
                    <xdr:row>62</xdr:row>
                    <xdr:rowOff>298450</xdr:rowOff>
                  </to>
                </anchor>
              </controlPr>
            </control>
          </mc:Choice>
        </mc:AlternateContent>
        <mc:AlternateContent xmlns:mc="http://schemas.openxmlformats.org/markup-compatibility/2006">
          <mc:Choice Requires="x14">
            <control shapeId="3431" r:id="rId253" name="Option Button 359">
              <controlPr defaultSize="0" autoFill="0" autoLine="0" autoPict="0">
                <anchor moveWithCells="1">
                  <from>
                    <xdr:col>4</xdr:col>
                    <xdr:colOff>107950</xdr:colOff>
                    <xdr:row>62</xdr:row>
                    <xdr:rowOff>76200</xdr:rowOff>
                  </from>
                  <to>
                    <xdr:col>4</xdr:col>
                    <xdr:colOff>317500</xdr:colOff>
                    <xdr:row>62</xdr:row>
                    <xdr:rowOff>298450</xdr:rowOff>
                  </to>
                </anchor>
              </controlPr>
            </control>
          </mc:Choice>
        </mc:AlternateContent>
        <mc:AlternateContent xmlns:mc="http://schemas.openxmlformats.org/markup-compatibility/2006">
          <mc:Choice Requires="x14">
            <control shapeId="3432" r:id="rId254" name="Option Button 360">
              <controlPr defaultSize="0" autoFill="0" autoLine="0" autoPict="0">
                <anchor moveWithCells="1">
                  <from>
                    <xdr:col>5</xdr:col>
                    <xdr:colOff>95250</xdr:colOff>
                    <xdr:row>62</xdr:row>
                    <xdr:rowOff>76200</xdr:rowOff>
                  </from>
                  <to>
                    <xdr:col>5</xdr:col>
                    <xdr:colOff>304800</xdr:colOff>
                    <xdr:row>62</xdr:row>
                    <xdr:rowOff>298450</xdr:rowOff>
                  </to>
                </anchor>
              </controlPr>
            </control>
          </mc:Choice>
        </mc:AlternateContent>
        <mc:AlternateContent xmlns:mc="http://schemas.openxmlformats.org/markup-compatibility/2006">
          <mc:Choice Requires="x14">
            <control shapeId="3433" r:id="rId255" name="Option Button 361">
              <controlPr defaultSize="0" autoFill="0" autoLine="0" autoPict="0">
                <anchor moveWithCells="1">
                  <from>
                    <xdr:col>6</xdr:col>
                    <xdr:colOff>88900</xdr:colOff>
                    <xdr:row>62</xdr:row>
                    <xdr:rowOff>76200</xdr:rowOff>
                  </from>
                  <to>
                    <xdr:col>6</xdr:col>
                    <xdr:colOff>298450</xdr:colOff>
                    <xdr:row>62</xdr:row>
                    <xdr:rowOff>298450</xdr:rowOff>
                  </to>
                </anchor>
              </controlPr>
            </control>
          </mc:Choice>
        </mc:AlternateContent>
        <mc:AlternateContent xmlns:mc="http://schemas.openxmlformats.org/markup-compatibility/2006">
          <mc:Choice Requires="x14">
            <control shapeId="3436" r:id="rId256" name="Option Button 364">
              <controlPr defaultSize="0" autoFill="0" autoLine="0" autoPict="0">
                <anchor moveWithCells="1">
                  <from>
                    <xdr:col>6</xdr:col>
                    <xdr:colOff>76200</xdr:colOff>
                    <xdr:row>11</xdr:row>
                    <xdr:rowOff>69850</xdr:rowOff>
                  </from>
                  <to>
                    <xdr:col>6</xdr:col>
                    <xdr:colOff>285750</xdr:colOff>
                    <xdr:row>11</xdr:row>
                    <xdr:rowOff>285750</xdr:rowOff>
                  </to>
                </anchor>
              </controlPr>
            </control>
          </mc:Choice>
        </mc:AlternateContent>
        <mc:AlternateContent xmlns:mc="http://schemas.openxmlformats.org/markup-compatibility/2006">
          <mc:Choice Requires="x14">
            <control shapeId="3438" r:id="rId257" name="Option Button 366">
              <controlPr defaultSize="0" autoFill="0" autoLine="0" autoPict="0">
                <anchor moveWithCells="1">
                  <from>
                    <xdr:col>5</xdr:col>
                    <xdr:colOff>107950</xdr:colOff>
                    <xdr:row>19</xdr:row>
                    <xdr:rowOff>57150</xdr:rowOff>
                  </from>
                  <to>
                    <xdr:col>6</xdr:col>
                    <xdr:colOff>0</xdr:colOff>
                    <xdr:row>19</xdr:row>
                    <xdr:rowOff>279400</xdr:rowOff>
                  </to>
                </anchor>
              </controlPr>
            </control>
          </mc:Choice>
        </mc:AlternateContent>
        <mc:AlternateContent xmlns:mc="http://schemas.openxmlformats.org/markup-compatibility/2006">
          <mc:Choice Requires="x14">
            <control shapeId="3447" r:id="rId258" name="Group Box 375">
              <controlPr defaultSize="0" autoFill="0" autoPict="0">
                <anchor moveWithCells="1">
                  <from>
                    <xdr:col>3</xdr:col>
                    <xdr:colOff>0</xdr:colOff>
                    <xdr:row>49</xdr:row>
                    <xdr:rowOff>450850</xdr:rowOff>
                  </from>
                  <to>
                    <xdr:col>6</xdr:col>
                    <xdr:colOff>0</xdr:colOff>
                    <xdr:row>51</xdr:row>
                    <xdr:rowOff>0</xdr:rowOff>
                  </to>
                </anchor>
              </controlPr>
            </control>
          </mc:Choice>
        </mc:AlternateContent>
        <mc:AlternateContent xmlns:mc="http://schemas.openxmlformats.org/markup-compatibility/2006">
          <mc:Choice Requires="x14">
            <control shapeId="3448" r:id="rId259" name="Option Button 376">
              <controlPr defaultSize="0" autoFill="0" autoLine="0" autoPict="0">
                <anchor moveWithCells="1">
                  <from>
                    <xdr:col>3</xdr:col>
                    <xdr:colOff>133350</xdr:colOff>
                    <xdr:row>50</xdr:row>
                    <xdr:rowOff>76200</xdr:rowOff>
                  </from>
                  <to>
                    <xdr:col>3</xdr:col>
                    <xdr:colOff>374650</xdr:colOff>
                    <xdr:row>50</xdr:row>
                    <xdr:rowOff>298450</xdr:rowOff>
                  </to>
                </anchor>
              </controlPr>
            </control>
          </mc:Choice>
        </mc:AlternateContent>
        <mc:AlternateContent xmlns:mc="http://schemas.openxmlformats.org/markup-compatibility/2006">
          <mc:Choice Requires="x14">
            <control shapeId="3449" r:id="rId260" name="Option Button 377">
              <controlPr defaultSize="0" autoFill="0" autoLine="0" autoPict="0">
                <anchor moveWithCells="1">
                  <from>
                    <xdr:col>4</xdr:col>
                    <xdr:colOff>107950</xdr:colOff>
                    <xdr:row>50</xdr:row>
                    <xdr:rowOff>76200</xdr:rowOff>
                  </from>
                  <to>
                    <xdr:col>4</xdr:col>
                    <xdr:colOff>336550</xdr:colOff>
                    <xdr:row>50</xdr:row>
                    <xdr:rowOff>298450</xdr:rowOff>
                  </to>
                </anchor>
              </controlPr>
            </control>
          </mc:Choice>
        </mc:AlternateContent>
        <mc:AlternateContent xmlns:mc="http://schemas.openxmlformats.org/markup-compatibility/2006">
          <mc:Choice Requires="x14">
            <control shapeId="3452" r:id="rId261" name="Option Button 380">
              <controlPr defaultSize="0" autoFill="0" autoLine="0" autoPict="0">
                <anchor moveWithCells="1">
                  <from>
                    <xdr:col>5</xdr:col>
                    <xdr:colOff>88900</xdr:colOff>
                    <xdr:row>50</xdr:row>
                    <xdr:rowOff>76200</xdr:rowOff>
                  </from>
                  <to>
                    <xdr:col>5</xdr:col>
                    <xdr:colOff>317500</xdr:colOff>
                    <xdr:row>50</xdr:row>
                    <xdr:rowOff>298450</xdr:rowOff>
                  </to>
                </anchor>
              </controlPr>
            </control>
          </mc:Choice>
        </mc:AlternateContent>
        <mc:AlternateContent xmlns:mc="http://schemas.openxmlformats.org/markup-compatibility/2006">
          <mc:Choice Requires="x14">
            <control shapeId="3453" r:id="rId262" name="Option Button 381">
              <controlPr defaultSize="0" autoFill="0" autoLine="0" autoPict="0">
                <anchor moveWithCells="1">
                  <from>
                    <xdr:col>6</xdr:col>
                    <xdr:colOff>107950</xdr:colOff>
                    <xdr:row>38</xdr:row>
                    <xdr:rowOff>69850</xdr:rowOff>
                  </from>
                  <to>
                    <xdr:col>6</xdr:col>
                    <xdr:colOff>279400</xdr:colOff>
                    <xdr:row>38</xdr:row>
                    <xdr:rowOff>285750</xdr:rowOff>
                  </to>
                </anchor>
              </controlPr>
            </control>
          </mc:Choice>
        </mc:AlternateContent>
        <mc:AlternateContent xmlns:mc="http://schemas.openxmlformats.org/markup-compatibility/2006">
          <mc:Choice Requires="x14">
            <control shapeId="3454" r:id="rId263" name="Option Button 382">
              <controlPr defaultSize="0" autoFill="0" autoLine="0" autoPict="0">
                <anchor moveWithCells="1">
                  <from>
                    <xdr:col>6</xdr:col>
                    <xdr:colOff>107950</xdr:colOff>
                    <xdr:row>41</xdr:row>
                    <xdr:rowOff>209550</xdr:rowOff>
                  </from>
                  <to>
                    <xdr:col>6</xdr:col>
                    <xdr:colOff>298450</xdr:colOff>
                    <xdr:row>41</xdr:row>
                    <xdr:rowOff>431800</xdr:rowOff>
                  </to>
                </anchor>
              </controlPr>
            </control>
          </mc:Choice>
        </mc:AlternateContent>
        <mc:AlternateContent xmlns:mc="http://schemas.openxmlformats.org/markup-compatibility/2006">
          <mc:Choice Requires="x14">
            <control shapeId="3366" r:id="rId264" name="Group Box 294">
              <controlPr defaultSize="0" autoFill="0" autoPict="0">
                <anchor moveWithCells="1">
                  <from>
                    <xdr:col>3</xdr:col>
                    <xdr:colOff>12700</xdr:colOff>
                    <xdr:row>47</xdr:row>
                    <xdr:rowOff>2743200</xdr:rowOff>
                  </from>
                  <to>
                    <xdr:col>6</xdr:col>
                    <xdr:colOff>12700</xdr:colOff>
                    <xdr:row>48</xdr:row>
                    <xdr:rowOff>1536700</xdr:rowOff>
                  </to>
                </anchor>
              </controlPr>
            </control>
          </mc:Choice>
        </mc:AlternateContent>
        <mc:AlternateContent xmlns:mc="http://schemas.openxmlformats.org/markup-compatibility/2006">
          <mc:Choice Requires="x14">
            <control shapeId="3375" r:id="rId265" name="Group Box 303">
              <controlPr defaultSize="0" autoFill="0" autoPict="0">
                <anchor moveWithCells="1">
                  <from>
                    <xdr:col>3</xdr:col>
                    <xdr:colOff>0</xdr:colOff>
                    <xdr:row>48</xdr:row>
                    <xdr:rowOff>1524000</xdr:rowOff>
                  </from>
                  <to>
                    <xdr:col>6</xdr:col>
                    <xdr:colOff>0</xdr:colOff>
                    <xdr:row>49</xdr:row>
                    <xdr:rowOff>285750</xdr:rowOff>
                  </to>
                </anchor>
              </controlPr>
            </control>
          </mc:Choice>
        </mc:AlternateContent>
        <mc:AlternateContent xmlns:mc="http://schemas.openxmlformats.org/markup-compatibility/2006">
          <mc:Choice Requires="x14">
            <control shapeId="3456" r:id="rId266" name="Option Button 384">
              <controlPr defaultSize="0" autoFill="0" autoLine="0" autoPict="0">
                <anchor moveWithCells="1">
                  <from>
                    <xdr:col>3</xdr:col>
                    <xdr:colOff>152400</xdr:colOff>
                    <xdr:row>49</xdr:row>
                    <xdr:rowOff>38100</xdr:rowOff>
                  </from>
                  <to>
                    <xdr:col>4</xdr:col>
                    <xdr:colOff>0</xdr:colOff>
                    <xdr:row>49</xdr:row>
                    <xdr:rowOff>260350</xdr:rowOff>
                  </to>
                </anchor>
              </controlPr>
            </control>
          </mc:Choice>
        </mc:AlternateContent>
        <mc:AlternateContent xmlns:mc="http://schemas.openxmlformats.org/markup-compatibility/2006">
          <mc:Choice Requires="x14">
            <control shapeId="3457" r:id="rId267" name="Option Button 385">
              <controlPr defaultSize="0" autoFill="0" autoLine="0" autoPict="0">
                <anchor moveWithCells="1">
                  <from>
                    <xdr:col>4</xdr:col>
                    <xdr:colOff>76200</xdr:colOff>
                    <xdr:row>49</xdr:row>
                    <xdr:rowOff>57150</xdr:rowOff>
                  </from>
                  <to>
                    <xdr:col>4</xdr:col>
                    <xdr:colOff>304800</xdr:colOff>
                    <xdr:row>49</xdr:row>
                    <xdr:rowOff>241300</xdr:rowOff>
                  </to>
                </anchor>
              </controlPr>
            </control>
          </mc:Choice>
        </mc:AlternateContent>
        <mc:AlternateContent xmlns:mc="http://schemas.openxmlformats.org/markup-compatibility/2006">
          <mc:Choice Requires="x14">
            <control shapeId="3458" r:id="rId268" name="Option Button 386">
              <controlPr defaultSize="0" autoFill="0" autoLine="0" autoPict="0">
                <anchor moveWithCells="1">
                  <from>
                    <xdr:col>5</xdr:col>
                    <xdr:colOff>88900</xdr:colOff>
                    <xdr:row>49</xdr:row>
                    <xdr:rowOff>38100</xdr:rowOff>
                  </from>
                  <to>
                    <xdr:col>5</xdr:col>
                    <xdr:colOff>298450</xdr:colOff>
                    <xdr:row>49</xdr:row>
                    <xdr:rowOff>260350</xdr:rowOff>
                  </to>
                </anchor>
              </controlPr>
            </control>
          </mc:Choice>
        </mc:AlternateContent>
        <mc:AlternateContent xmlns:mc="http://schemas.openxmlformats.org/markup-compatibility/2006">
          <mc:Choice Requires="x14">
            <control shapeId="3459" r:id="rId269" name="Group Box 387">
              <controlPr defaultSize="0" autoFill="0" autoPict="0">
                <anchor moveWithCells="1">
                  <from>
                    <xdr:col>3</xdr:col>
                    <xdr:colOff>12700</xdr:colOff>
                    <xdr:row>49</xdr:row>
                    <xdr:rowOff>0</xdr:rowOff>
                  </from>
                  <to>
                    <xdr:col>6</xdr:col>
                    <xdr:colOff>0</xdr:colOff>
                    <xdr:row>50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84D57-BA5E-4FC0-92BB-0CE5B967E5CB}">
  <sheetPr>
    <tabColor rgb="FF92D050"/>
  </sheetPr>
  <dimension ref="A1:B23"/>
  <sheetViews>
    <sheetView zoomScaleNormal="100" workbookViewId="0">
      <pane ySplit="1" topLeftCell="A2" activePane="bottomLeft" state="frozen"/>
      <selection pane="bottomLeft" activeCell="B4" sqref="B4"/>
    </sheetView>
  </sheetViews>
  <sheetFormatPr defaultColWidth="8.7265625" defaultRowHeight="15.5" x14ac:dyDescent="0.35"/>
  <cols>
    <col min="1" max="1" width="25.54296875" style="157" customWidth="1"/>
    <col min="2" max="2" width="160.453125" style="14" customWidth="1"/>
    <col min="3" max="16384" width="8.7265625" style="1"/>
  </cols>
  <sheetData>
    <row r="1" spans="1:2" x14ac:dyDescent="0.35">
      <c r="A1" s="154" t="s">
        <v>107</v>
      </c>
      <c r="B1" s="19" t="s">
        <v>108</v>
      </c>
    </row>
    <row r="2" spans="1:2" ht="31" x14ac:dyDescent="0.35">
      <c r="A2" s="155" t="s">
        <v>109</v>
      </c>
      <c r="B2" s="20" t="s">
        <v>110</v>
      </c>
    </row>
    <row r="3" spans="1:2" ht="31" x14ac:dyDescent="0.35">
      <c r="A3" s="156" t="s">
        <v>111</v>
      </c>
      <c r="B3" s="152" t="s">
        <v>122</v>
      </c>
    </row>
    <row r="4" spans="1:2" ht="77.5" x14ac:dyDescent="0.35">
      <c r="A4" s="155" t="s">
        <v>202</v>
      </c>
      <c r="B4" s="21" t="s">
        <v>216</v>
      </c>
    </row>
    <row r="5" spans="1:2" ht="31" x14ac:dyDescent="0.35">
      <c r="A5" s="156" t="s">
        <v>203</v>
      </c>
      <c r="B5" s="152" t="s">
        <v>217</v>
      </c>
    </row>
    <row r="6" spans="1:2" x14ac:dyDescent="0.35">
      <c r="A6" s="155" t="s">
        <v>112</v>
      </c>
      <c r="B6" s="21" t="s">
        <v>123</v>
      </c>
    </row>
    <row r="7" spans="1:2" x14ac:dyDescent="0.35">
      <c r="A7" s="156" t="s">
        <v>218</v>
      </c>
      <c r="B7" s="152" t="s">
        <v>204</v>
      </c>
    </row>
    <row r="8" spans="1:2" ht="31" x14ac:dyDescent="0.35">
      <c r="A8" s="155" t="s">
        <v>201</v>
      </c>
      <c r="B8" s="21" t="s">
        <v>205</v>
      </c>
    </row>
    <row r="9" spans="1:2" x14ac:dyDescent="0.35">
      <c r="A9" s="156" t="s">
        <v>113</v>
      </c>
      <c r="B9" s="152" t="s">
        <v>124</v>
      </c>
    </row>
    <row r="10" spans="1:2" ht="31" x14ac:dyDescent="0.35">
      <c r="A10" s="155" t="s">
        <v>206</v>
      </c>
      <c r="B10" s="21" t="s">
        <v>207</v>
      </c>
    </row>
    <row r="11" spans="1:2" x14ac:dyDescent="0.35">
      <c r="A11" s="156" t="s">
        <v>114</v>
      </c>
      <c r="B11" s="152" t="s">
        <v>130</v>
      </c>
    </row>
    <row r="12" spans="1:2" ht="33.65" customHeight="1" x14ac:dyDescent="0.35">
      <c r="A12" s="155" t="s">
        <v>44</v>
      </c>
      <c r="B12" s="21" t="s">
        <v>208</v>
      </c>
    </row>
    <row r="13" spans="1:2" ht="31" x14ac:dyDescent="0.35">
      <c r="A13" s="156" t="s">
        <v>43</v>
      </c>
      <c r="B13" s="152" t="s">
        <v>209</v>
      </c>
    </row>
    <row r="14" spans="1:2" x14ac:dyDescent="0.35">
      <c r="A14" s="155" t="s">
        <v>118</v>
      </c>
      <c r="B14" s="21" t="s">
        <v>127</v>
      </c>
    </row>
    <row r="15" spans="1:2" ht="31" x14ac:dyDescent="0.35">
      <c r="A15" s="156" t="s">
        <v>115</v>
      </c>
      <c r="B15" s="152" t="s">
        <v>125</v>
      </c>
    </row>
    <row r="16" spans="1:2" x14ac:dyDescent="0.35">
      <c r="A16" s="155" t="s">
        <v>116</v>
      </c>
      <c r="B16" s="21" t="s">
        <v>126</v>
      </c>
    </row>
    <row r="17" spans="1:2" x14ac:dyDescent="0.35">
      <c r="A17" s="156" t="s">
        <v>117</v>
      </c>
      <c r="B17" s="152" t="s">
        <v>131</v>
      </c>
    </row>
    <row r="18" spans="1:2" x14ac:dyDescent="0.35">
      <c r="A18" s="155" t="s">
        <v>120</v>
      </c>
      <c r="B18" s="21" t="s">
        <v>129</v>
      </c>
    </row>
    <row r="19" spans="1:2" ht="31" x14ac:dyDescent="0.35">
      <c r="A19" s="156" t="s">
        <v>210</v>
      </c>
      <c r="B19" s="152" t="s">
        <v>211</v>
      </c>
    </row>
    <row r="20" spans="1:2" ht="31" x14ac:dyDescent="0.35">
      <c r="A20" s="155" t="s">
        <v>212</v>
      </c>
      <c r="B20" s="21" t="s">
        <v>213</v>
      </c>
    </row>
    <row r="21" spans="1:2" ht="46.5" x14ac:dyDescent="0.35">
      <c r="A21" s="156" t="s">
        <v>119</v>
      </c>
      <c r="B21" s="152" t="s">
        <v>128</v>
      </c>
    </row>
    <row r="22" spans="1:2" ht="31" x14ac:dyDescent="0.35">
      <c r="A22" s="155" t="s">
        <v>214</v>
      </c>
      <c r="B22" s="21" t="s">
        <v>215</v>
      </c>
    </row>
    <row r="23" spans="1:2" ht="31.5" thickBot="1" x14ac:dyDescent="0.4">
      <c r="A23" s="158" t="s">
        <v>121</v>
      </c>
      <c r="B23" s="153" t="s">
        <v>278</v>
      </c>
    </row>
  </sheetData>
  <sheetProtection algorithmName="SHA-512" hashValue="XY76bacLfjYvVJNKSHusjD894ull3j1/Y4t4qJsqILdMhSTJIQlKBX+tCArfpB8U+BYSzBScSe4jPi4Wg1NTig==" saltValue="Gg6ODqN2Mw5MDIr+M/LwF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60319-3AD0-411D-B823-56275DC7B049}">
  <sheetPr>
    <tabColor rgb="FF92D050"/>
  </sheetPr>
  <dimension ref="A1:B68"/>
  <sheetViews>
    <sheetView zoomScaleNormal="100" workbookViewId="0"/>
  </sheetViews>
  <sheetFormatPr defaultColWidth="9.1796875" defaultRowHeight="15.5" x14ac:dyDescent="0.35"/>
  <cols>
    <col min="1" max="1" width="20.54296875" style="14" customWidth="1"/>
    <col min="2" max="2" width="163.26953125" style="14" customWidth="1"/>
    <col min="3" max="16384" width="9.1796875" style="1"/>
  </cols>
  <sheetData>
    <row r="1" spans="1:2" ht="16" thickBot="1" x14ac:dyDescent="0.4">
      <c r="A1" s="111" t="s">
        <v>148</v>
      </c>
      <c r="B1" s="111" t="s">
        <v>149</v>
      </c>
    </row>
    <row r="2" spans="1:2" x14ac:dyDescent="0.35">
      <c r="A2" s="336" t="s">
        <v>173</v>
      </c>
      <c r="B2" s="107" t="s">
        <v>174</v>
      </c>
    </row>
    <row r="3" spans="1:2" x14ac:dyDescent="0.35">
      <c r="A3" s="337"/>
      <c r="B3" s="108" t="s">
        <v>276</v>
      </c>
    </row>
    <row r="4" spans="1:2" x14ac:dyDescent="0.35">
      <c r="A4" s="337"/>
      <c r="B4" s="108" t="s">
        <v>150</v>
      </c>
    </row>
    <row r="5" spans="1:2" ht="31" x14ac:dyDescent="0.35">
      <c r="A5" s="337"/>
      <c r="B5" s="108" t="s">
        <v>175</v>
      </c>
    </row>
    <row r="6" spans="1:2" x14ac:dyDescent="0.35">
      <c r="A6" s="337"/>
      <c r="B6" s="108" t="s">
        <v>151</v>
      </c>
    </row>
    <row r="7" spans="1:2" ht="31" x14ac:dyDescent="0.35">
      <c r="A7" s="337"/>
      <c r="B7" s="108" t="s">
        <v>152</v>
      </c>
    </row>
    <row r="8" spans="1:2" x14ac:dyDescent="0.35">
      <c r="A8" s="337"/>
      <c r="B8" s="108" t="s">
        <v>153</v>
      </c>
    </row>
    <row r="9" spans="1:2" x14ac:dyDescent="0.35">
      <c r="A9" s="337"/>
      <c r="B9" s="108" t="s">
        <v>154</v>
      </c>
    </row>
    <row r="10" spans="1:2" ht="16" thickBot="1" x14ac:dyDescent="0.4">
      <c r="A10" s="338"/>
      <c r="B10" s="109" t="s">
        <v>155</v>
      </c>
    </row>
    <row r="11" spans="1:2" ht="124" x14ac:dyDescent="0.35">
      <c r="A11" s="339" t="s">
        <v>170</v>
      </c>
      <c r="B11" s="103" t="s">
        <v>176</v>
      </c>
    </row>
    <row r="12" spans="1:2" x14ac:dyDescent="0.35">
      <c r="A12" s="340"/>
      <c r="B12" s="104" t="s">
        <v>156</v>
      </c>
    </row>
    <row r="13" spans="1:2" x14ac:dyDescent="0.35">
      <c r="A13" s="340"/>
      <c r="B13" s="104" t="s">
        <v>153</v>
      </c>
    </row>
    <row r="14" spans="1:2" x14ac:dyDescent="0.35">
      <c r="A14" s="340"/>
      <c r="B14" s="104" t="s">
        <v>161</v>
      </c>
    </row>
    <row r="15" spans="1:2" x14ac:dyDescent="0.35">
      <c r="A15" s="340"/>
      <c r="B15" s="104" t="s">
        <v>154</v>
      </c>
    </row>
    <row r="16" spans="1:2" ht="16" thickBot="1" x14ac:dyDescent="0.4">
      <c r="A16" s="341"/>
      <c r="B16" s="106" t="s">
        <v>157</v>
      </c>
    </row>
    <row r="17" spans="1:2" x14ac:dyDescent="0.35">
      <c r="A17" s="336" t="s">
        <v>171</v>
      </c>
      <c r="B17" s="107" t="s">
        <v>158</v>
      </c>
    </row>
    <row r="18" spans="1:2" x14ac:dyDescent="0.35">
      <c r="A18" s="337"/>
      <c r="B18" s="108" t="s">
        <v>177</v>
      </c>
    </row>
    <row r="19" spans="1:2" x14ac:dyDescent="0.35">
      <c r="A19" s="337"/>
      <c r="B19" s="108" t="s">
        <v>159</v>
      </c>
    </row>
    <row r="20" spans="1:2" x14ac:dyDescent="0.35">
      <c r="A20" s="337"/>
      <c r="B20" s="108" t="s">
        <v>153</v>
      </c>
    </row>
    <row r="21" spans="1:2" x14ac:dyDescent="0.35">
      <c r="A21" s="337"/>
      <c r="B21" s="108" t="s">
        <v>160</v>
      </c>
    </row>
    <row r="22" spans="1:2" x14ac:dyDescent="0.35">
      <c r="A22" s="337"/>
      <c r="B22" s="108" t="s">
        <v>154</v>
      </c>
    </row>
    <row r="23" spans="1:2" ht="16" thickBot="1" x14ac:dyDescent="0.4">
      <c r="A23" s="342"/>
      <c r="B23" s="110" t="s">
        <v>162</v>
      </c>
    </row>
    <row r="24" spans="1:2" ht="24.75" customHeight="1" x14ac:dyDescent="0.35">
      <c r="A24" s="343" t="s">
        <v>172</v>
      </c>
      <c r="B24" s="103" t="s">
        <v>163</v>
      </c>
    </row>
    <row r="25" spans="1:2" x14ac:dyDescent="0.35">
      <c r="A25" s="344"/>
      <c r="B25" s="104" t="s">
        <v>164</v>
      </c>
    </row>
    <row r="26" spans="1:2" x14ac:dyDescent="0.35">
      <c r="A26" s="344"/>
      <c r="B26" s="104" t="s">
        <v>165</v>
      </c>
    </row>
    <row r="27" spans="1:2" ht="31" x14ac:dyDescent="0.35">
      <c r="A27" s="344"/>
      <c r="B27" s="104" t="s">
        <v>166</v>
      </c>
    </row>
    <row r="28" spans="1:2" x14ac:dyDescent="0.35">
      <c r="A28" s="344"/>
      <c r="B28" s="104" t="s">
        <v>178</v>
      </c>
    </row>
    <row r="29" spans="1:2" x14ac:dyDescent="0.35">
      <c r="A29" s="344"/>
      <c r="B29" s="104" t="s">
        <v>167</v>
      </c>
    </row>
    <row r="30" spans="1:2" ht="31" x14ac:dyDescent="0.35">
      <c r="A30" s="344"/>
      <c r="B30" s="104" t="s">
        <v>179</v>
      </c>
    </row>
    <row r="31" spans="1:2" ht="31" x14ac:dyDescent="0.35">
      <c r="A31" s="344"/>
      <c r="B31" s="104" t="s">
        <v>180</v>
      </c>
    </row>
    <row r="32" spans="1:2" ht="31" x14ac:dyDescent="0.35">
      <c r="A32" s="344"/>
      <c r="B32" s="104" t="s">
        <v>168</v>
      </c>
    </row>
    <row r="33" spans="1:2" ht="16" thickBot="1" x14ac:dyDescent="0.4">
      <c r="A33" s="345"/>
      <c r="B33" s="105" t="s">
        <v>169</v>
      </c>
    </row>
    <row r="34" spans="1:2" ht="18" x14ac:dyDescent="0.4">
      <c r="A34" s="102"/>
      <c r="B34" s="102"/>
    </row>
    <row r="35" spans="1:2" ht="18" x14ac:dyDescent="0.4">
      <c r="A35" s="102"/>
      <c r="B35" s="102"/>
    </row>
    <row r="36" spans="1:2" ht="18" x14ac:dyDescent="0.4">
      <c r="A36" s="102"/>
      <c r="B36" s="102"/>
    </row>
    <row r="37" spans="1:2" ht="18" x14ac:dyDescent="0.4">
      <c r="A37" s="102"/>
      <c r="B37" s="102"/>
    </row>
    <row r="38" spans="1:2" ht="18" x14ac:dyDescent="0.4">
      <c r="A38" s="102"/>
      <c r="B38" s="102"/>
    </row>
    <row r="39" spans="1:2" ht="18" x14ac:dyDescent="0.4">
      <c r="A39" s="102"/>
      <c r="B39" s="102"/>
    </row>
    <row r="40" spans="1:2" ht="18" x14ac:dyDescent="0.4">
      <c r="A40" s="102"/>
      <c r="B40" s="102"/>
    </row>
    <row r="41" spans="1:2" ht="18" x14ac:dyDescent="0.4">
      <c r="A41" s="102"/>
      <c r="B41" s="102"/>
    </row>
    <row r="42" spans="1:2" ht="18" x14ac:dyDescent="0.4">
      <c r="A42" s="102"/>
      <c r="B42" s="102"/>
    </row>
    <row r="43" spans="1:2" ht="18" x14ac:dyDescent="0.4">
      <c r="A43" s="102"/>
      <c r="B43" s="102"/>
    </row>
    <row r="44" spans="1:2" ht="18" x14ac:dyDescent="0.4">
      <c r="A44" s="102"/>
      <c r="B44" s="102"/>
    </row>
    <row r="45" spans="1:2" ht="18" x14ac:dyDescent="0.4">
      <c r="A45" s="102"/>
      <c r="B45" s="102"/>
    </row>
    <row r="46" spans="1:2" ht="18" x14ac:dyDescent="0.4">
      <c r="A46" s="102"/>
      <c r="B46" s="102"/>
    </row>
    <row r="47" spans="1:2" ht="18" x14ac:dyDescent="0.4">
      <c r="A47" s="102"/>
      <c r="B47" s="102"/>
    </row>
    <row r="48" spans="1:2" ht="18" x14ac:dyDescent="0.4">
      <c r="A48" s="102"/>
      <c r="B48" s="102"/>
    </row>
    <row r="49" spans="1:2" ht="18" x14ac:dyDescent="0.4">
      <c r="A49" s="102"/>
      <c r="B49" s="102"/>
    </row>
    <row r="50" spans="1:2" ht="18" x14ac:dyDescent="0.4">
      <c r="A50" s="102"/>
      <c r="B50" s="102"/>
    </row>
    <row r="51" spans="1:2" ht="18" x14ac:dyDescent="0.4">
      <c r="A51" s="102"/>
      <c r="B51" s="102"/>
    </row>
    <row r="52" spans="1:2" ht="18" x14ac:dyDescent="0.4">
      <c r="A52" s="102"/>
      <c r="B52" s="102"/>
    </row>
    <row r="53" spans="1:2" ht="18" x14ac:dyDescent="0.4">
      <c r="A53" s="102"/>
      <c r="B53" s="102"/>
    </row>
    <row r="54" spans="1:2" ht="18" x14ac:dyDescent="0.4">
      <c r="A54" s="102"/>
      <c r="B54" s="102"/>
    </row>
    <row r="55" spans="1:2" ht="18" x14ac:dyDescent="0.4">
      <c r="A55" s="102"/>
      <c r="B55" s="102"/>
    </row>
    <row r="56" spans="1:2" ht="18" x14ac:dyDescent="0.4">
      <c r="A56" s="102"/>
      <c r="B56" s="102"/>
    </row>
    <row r="57" spans="1:2" ht="18" x14ac:dyDescent="0.4">
      <c r="A57" s="102"/>
      <c r="B57" s="102"/>
    </row>
    <row r="58" spans="1:2" ht="18" x14ac:dyDescent="0.4">
      <c r="A58" s="102"/>
      <c r="B58" s="102"/>
    </row>
    <row r="59" spans="1:2" ht="18" x14ac:dyDescent="0.4">
      <c r="A59" s="102"/>
      <c r="B59" s="102"/>
    </row>
    <row r="60" spans="1:2" ht="18" x14ac:dyDescent="0.4">
      <c r="A60" s="102"/>
      <c r="B60" s="102"/>
    </row>
    <row r="61" spans="1:2" ht="18" x14ac:dyDescent="0.4">
      <c r="A61" s="102"/>
      <c r="B61" s="102"/>
    </row>
    <row r="62" spans="1:2" ht="18" x14ac:dyDescent="0.4">
      <c r="A62" s="102"/>
      <c r="B62" s="102"/>
    </row>
    <row r="63" spans="1:2" ht="18" x14ac:dyDescent="0.4">
      <c r="A63" s="102"/>
      <c r="B63" s="102"/>
    </row>
    <row r="64" spans="1:2" ht="18" x14ac:dyDescent="0.4">
      <c r="A64" s="102"/>
      <c r="B64" s="102"/>
    </row>
    <row r="65" spans="1:2" ht="18" x14ac:dyDescent="0.4">
      <c r="A65" s="102"/>
      <c r="B65" s="102"/>
    </row>
    <row r="66" spans="1:2" ht="18" x14ac:dyDescent="0.4">
      <c r="A66" s="102"/>
      <c r="B66" s="102"/>
    </row>
    <row r="67" spans="1:2" ht="18" x14ac:dyDescent="0.4">
      <c r="A67" s="102"/>
      <c r="B67" s="102"/>
    </row>
    <row r="68" spans="1:2" ht="18" x14ac:dyDescent="0.4">
      <c r="A68" s="102"/>
      <c r="B68" s="102"/>
    </row>
  </sheetData>
  <sheetProtection algorithmName="SHA-512" hashValue="sW/eW0bsFlEha4ztMWv9STJanPjhXMMMvyPfY2mSEgHA94R5WiiyXULDF2TjfXi3Yl8BC6ncJ8OD3H4zOQMn8A==" saltValue="0cI/p+VMA2LV7zVkBTzo7g==" spinCount="100000" sheet="1" objects="1" scenarios="1"/>
  <mergeCells count="4">
    <mergeCell ref="A2:A10"/>
    <mergeCell ref="A11:A16"/>
    <mergeCell ref="A17:A23"/>
    <mergeCell ref="A24:A3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7F27A-BA83-41BC-94CA-C1A5572FABA9}">
  <dimension ref="A1:C8"/>
  <sheetViews>
    <sheetView zoomScaleNormal="100" workbookViewId="0">
      <selection activeCell="D26" sqref="D26"/>
    </sheetView>
  </sheetViews>
  <sheetFormatPr defaultColWidth="17.453125" defaultRowHeight="14" x14ac:dyDescent="0.3"/>
  <cols>
    <col min="1" max="1" width="28.81640625" style="17" customWidth="1"/>
    <col min="2" max="2" width="26" style="17" customWidth="1"/>
    <col min="3" max="3" width="124.7265625" style="17" customWidth="1"/>
    <col min="4" max="16384" width="17.453125" style="16"/>
  </cols>
  <sheetData>
    <row r="1" spans="1:3" ht="15.5" x14ac:dyDescent="0.35">
      <c r="A1" s="112" t="s">
        <v>146</v>
      </c>
      <c r="B1" s="112" t="s">
        <v>144</v>
      </c>
      <c r="C1" s="112" t="s">
        <v>262</v>
      </c>
    </row>
    <row r="2" spans="1:3" ht="15.5" x14ac:dyDescent="0.3">
      <c r="A2" s="159" t="s">
        <v>263</v>
      </c>
      <c r="B2" s="159" t="s">
        <v>145</v>
      </c>
      <c r="C2" s="159" t="s">
        <v>269</v>
      </c>
    </row>
    <row r="3" spans="1:3" ht="31" x14ac:dyDescent="0.3">
      <c r="A3" s="160" t="s">
        <v>264</v>
      </c>
      <c r="B3" s="160" t="s">
        <v>268</v>
      </c>
      <c r="C3" s="160" t="s">
        <v>270</v>
      </c>
    </row>
    <row r="4" spans="1:3" ht="31" x14ac:dyDescent="0.3">
      <c r="A4" s="159" t="s">
        <v>265</v>
      </c>
      <c r="B4" s="159" t="s">
        <v>145</v>
      </c>
      <c r="C4" s="159" t="s">
        <v>271</v>
      </c>
    </row>
    <row r="5" spans="1:3" ht="31" x14ac:dyDescent="0.3">
      <c r="A5" s="160" t="s">
        <v>265</v>
      </c>
      <c r="B5" s="160" t="s">
        <v>147</v>
      </c>
      <c r="C5" s="160" t="s">
        <v>272</v>
      </c>
    </row>
    <row r="6" spans="1:3" ht="15.5" x14ac:dyDescent="0.3">
      <c r="A6" s="159" t="s">
        <v>265</v>
      </c>
      <c r="B6" s="159" t="s">
        <v>147</v>
      </c>
      <c r="C6" s="159" t="s">
        <v>273</v>
      </c>
    </row>
    <row r="7" spans="1:3" ht="15.5" x14ac:dyDescent="0.3">
      <c r="A7" s="160" t="s">
        <v>266</v>
      </c>
      <c r="B7" s="160" t="s">
        <v>145</v>
      </c>
      <c r="C7" s="160" t="s">
        <v>275</v>
      </c>
    </row>
    <row r="8" spans="1:3" ht="15.5" x14ac:dyDescent="0.3">
      <c r="A8" s="159" t="s">
        <v>267</v>
      </c>
      <c r="B8" s="159" t="s">
        <v>145</v>
      </c>
      <c r="C8" s="159" t="s">
        <v>274</v>
      </c>
    </row>
  </sheetData>
  <sheetProtection algorithmName="SHA-512" hashValue="Cj/dWGQUCFfGrw4xoBYVS522q40VvooRJ2H8IHIgkg9+GsK5JjJFqwXKmdD7XcB6TGY8IMRlUIdojtjNWFMlsg==" saltValue="OgCedAIwkEioAlQ21ASMAg=="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AF96-128B-4280-A8EF-33F2EDA30788}">
  <sheetPr codeName="Sheet3"/>
  <dimension ref="A1:H88"/>
  <sheetViews>
    <sheetView topLeftCell="A23" workbookViewId="0">
      <selection activeCell="I40" sqref="I40"/>
    </sheetView>
  </sheetViews>
  <sheetFormatPr defaultColWidth="14.1796875" defaultRowHeight="15.5" x14ac:dyDescent="0.35"/>
  <cols>
    <col min="1" max="1" width="16" style="7" bestFit="1" customWidth="1"/>
    <col min="2" max="16384" width="14.1796875" style="7"/>
  </cols>
  <sheetData>
    <row r="1" spans="1:8" x14ac:dyDescent="0.35">
      <c r="A1" s="6" t="s">
        <v>61</v>
      </c>
      <c r="D1" s="7" t="s">
        <v>62</v>
      </c>
      <c r="F1" s="7" t="s">
        <v>63</v>
      </c>
      <c r="H1" s="7" t="s">
        <v>64</v>
      </c>
    </row>
    <row r="2" spans="1:8" x14ac:dyDescent="0.35">
      <c r="A2" s="6" t="s">
        <v>6</v>
      </c>
      <c r="D2" s="8" t="s">
        <v>6</v>
      </c>
      <c r="F2" s="7" t="s">
        <v>46</v>
      </c>
      <c r="H2" s="7" t="s">
        <v>60</v>
      </c>
    </row>
    <row r="3" spans="1:8" x14ac:dyDescent="0.35">
      <c r="A3" s="7" t="s">
        <v>65</v>
      </c>
      <c r="D3" s="8">
        <v>0</v>
      </c>
      <c r="F3" s="7" t="s">
        <v>53</v>
      </c>
      <c r="H3" s="7" t="s">
        <v>66</v>
      </c>
    </row>
    <row r="4" spans="1:8" x14ac:dyDescent="0.35">
      <c r="A4" s="7" t="s">
        <v>67</v>
      </c>
      <c r="D4" s="8">
        <v>1</v>
      </c>
      <c r="F4" s="7" t="s">
        <v>52</v>
      </c>
      <c r="H4" s="7" t="s">
        <v>68</v>
      </c>
    </row>
    <row r="5" spans="1:8" x14ac:dyDescent="0.35">
      <c r="A5" s="7" t="s">
        <v>69</v>
      </c>
      <c r="D5" s="8">
        <v>2</v>
      </c>
      <c r="F5" s="7" t="s">
        <v>51</v>
      </c>
    </row>
    <row r="6" spans="1:8" x14ac:dyDescent="0.35">
      <c r="D6" s="8">
        <v>3</v>
      </c>
    </row>
    <row r="7" spans="1:8" x14ac:dyDescent="0.35">
      <c r="D7" s="8">
        <v>4</v>
      </c>
    </row>
    <row r="8" spans="1:8" x14ac:dyDescent="0.35">
      <c r="D8" s="8">
        <v>5</v>
      </c>
    </row>
    <row r="9" spans="1:8" x14ac:dyDescent="0.35">
      <c r="D9" s="8">
        <v>6</v>
      </c>
    </row>
    <row r="10" spans="1:8" x14ac:dyDescent="0.35">
      <c r="D10" s="8">
        <v>7</v>
      </c>
    </row>
    <row r="11" spans="1:8" x14ac:dyDescent="0.35">
      <c r="D11" s="8">
        <v>8</v>
      </c>
    </row>
    <row r="12" spans="1:8" x14ac:dyDescent="0.35">
      <c r="D12" s="8">
        <v>9</v>
      </c>
    </row>
    <row r="13" spans="1:8" x14ac:dyDescent="0.35">
      <c r="D13" s="8">
        <v>10</v>
      </c>
    </row>
    <row r="14" spans="1:8" x14ac:dyDescent="0.35">
      <c r="D14" s="8">
        <v>11</v>
      </c>
    </row>
    <row r="15" spans="1:8" x14ac:dyDescent="0.35">
      <c r="D15" s="8">
        <v>12</v>
      </c>
    </row>
    <row r="16" spans="1:8" x14ac:dyDescent="0.35">
      <c r="D16" s="8">
        <v>13</v>
      </c>
    </row>
    <row r="17" spans="4:4" x14ac:dyDescent="0.35">
      <c r="D17" s="8">
        <v>14</v>
      </c>
    </row>
    <row r="18" spans="4:4" x14ac:dyDescent="0.35">
      <c r="D18" s="8">
        <v>15</v>
      </c>
    </row>
    <row r="19" spans="4:4" x14ac:dyDescent="0.35">
      <c r="D19" s="6">
        <v>16</v>
      </c>
    </row>
    <row r="20" spans="4:4" x14ac:dyDescent="0.35">
      <c r="D20" s="8">
        <v>17</v>
      </c>
    </row>
    <row r="21" spans="4:4" x14ac:dyDescent="0.35">
      <c r="D21" s="8">
        <v>18</v>
      </c>
    </row>
    <row r="22" spans="4:4" x14ac:dyDescent="0.35">
      <c r="D22" s="6">
        <v>19</v>
      </c>
    </row>
    <row r="23" spans="4:4" x14ac:dyDescent="0.35">
      <c r="D23" s="8">
        <v>20</v>
      </c>
    </row>
    <row r="24" spans="4:4" x14ac:dyDescent="0.35">
      <c r="D24" s="8">
        <v>21</v>
      </c>
    </row>
    <row r="25" spans="4:4" x14ac:dyDescent="0.35">
      <c r="D25" s="6">
        <v>22</v>
      </c>
    </row>
    <row r="26" spans="4:4" x14ac:dyDescent="0.35">
      <c r="D26" s="8">
        <v>23</v>
      </c>
    </row>
    <row r="27" spans="4:4" x14ac:dyDescent="0.35">
      <c r="D27" s="8">
        <v>24</v>
      </c>
    </row>
    <row r="28" spans="4:4" x14ac:dyDescent="0.35">
      <c r="D28" s="6">
        <v>25</v>
      </c>
    </row>
    <row r="29" spans="4:4" x14ac:dyDescent="0.35">
      <c r="D29" s="8">
        <v>26</v>
      </c>
    </row>
    <row r="30" spans="4:4" x14ac:dyDescent="0.35">
      <c r="D30" s="8">
        <v>27</v>
      </c>
    </row>
    <row r="31" spans="4:4" x14ac:dyDescent="0.35">
      <c r="D31" s="6">
        <v>28</v>
      </c>
    </row>
    <row r="32" spans="4:4" x14ac:dyDescent="0.35">
      <c r="D32" s="8">
        <v>29</v>
      </c>
    </row>
    <row r="33" spans="4:4" x14ac:dyDescent="0.35">
      <c r="D33" s="8">
        <v>30</v>
      </c>
    </row>
    <row r="34" spans="4:4" x14ac:dyDescent="0.35">
      <c r="D34" s="6">
        <v>31</v>
      </c>
    </row>
    <row r="35" spans="4:4" x14ac:dyDescent="0.35">
      <c r="D35" s="8">
        <v>32</v>
      </c>
    </row>
    <row r="36" spans="4:4" x14ac:dyDescent="0.35">
      <c r="D36" s="8">
        <v>33</v>
      </c>
    </row>
    <row r="37" spans="4:4" x14ac:dyDescent="0.35">
      <c r="D37" s="6">
        <v>34</v>
      </c>
    </row>
    <row r="38" spans="4:4" x14ac:dyDescent="0.35">
      <c r="D38" s="8">
        <v>35</v>
      </c>
    </row>
    <row r="39" spans="4:4" x14ac:dyDescent="0.35">
      <c r="D39" s="6">
        <v>36</v>
      </c>
    </row>
    <row r="40" spans="4:4" x14ac:dyDescent="0.35">
      <c r="D40" s="6">
        <v>37</v>
      </c>
    </row>
    <row r="41" spans="4:4" x14ac:dyDescent="0.35">
      <c r="D41" s="6">
        <v>38</v>
      </c>
    </row>
    <row r="42" spans="4:4" x14ac:dyDescent="0.35">
      <c r="D42" s="6">
        <v>39</v>
      </c>
    </row>
    <row r="43" spans="4:4" x14ac:dyDescent="0.35">
      <c r="D43" s="6">
        <v>40</v>
      </c>
    </row>
    <row r="44" spans="4:4" x14ac:dyDescent="0.35">
      <c r="D44" s="6">
        <v>41</v>
      </c>
    </row>
    <row r="45" spans="4:4" x14ac:dyDescent="0.35">
      <c r="D45" s="6">
        <v>42</v>
      </c>
    </row>
    <row r="46" spans="4:4" x14ac:dyDescent="0.35">
      <c r="D46" s="6">
        <v>43</v>
      </c>
    </row>
    <row r="47" spans="4:4" x14ac:dyDescent="0.35">
      <c r="D47" s="6">
        <v>44</v>
      </c>
    </row>
    <row r="48" spans="4:4" x14ac:dyDescent="0.35">
      <c r="D48" s="6">
        <v>45</v>
      </c>
    </row>
    <row r="49" spans="4:4" x14ac:dyDescent="0.35">
      <c r="D49" s="6"/>
    </row>
    <row r="50" spans="4:4" x14ac:dyDescent="0.35">
      <c r="D50" s="6"/>
    </row>
    <row r="51" spans="4:4" x14ac:dyDescent="0.35">
      <c r="D51" s="6"/>
    </row>
    <row r="52" spans="4:4" x14ac:dyDescent="0.35">
      <c r="D52" s="6"/>
    </row>
    <row r="53" spans="4:4" x14ac:dyDescent="0.35">
      <c r="D53" s="6"/>
    </row>
    <row r="54" spans="4:4" x14ac:dyDescent="0.35">
      <c r="D54" s="6"/>
    </row>
    <row r="55" spans="4:4" x14ac:dyDescent="0.35">
      <c r="D55" s="6"/>
    </row>
    <row r="56" spans="4:4" x14ac:dyDescent="0.35">
      <c r="D56" s="6"/>
    </row>
    <row r="57" spans="4:4" x14ac:dyDescent="0.35">
      <c r="D57" s="6"/>
    </row>
    <row r="58" spans="4:4" x14ac:dyDescent="0.35">
      <c r="D58" s="6"/>
    </row>
    <row r="59" spans="4:4" x14ac:dyDescent="0.35">
      <c r="D59" s="6"/>
    </row>
    <row r="60" spans="4:4" x14ac:dyDescent="0.35">
      <c r="D60" s="6"/>
    </row>
    <row r="61" spans="4:4" x14ac:dyDescent="0.35">
      <c r="D61" s="6"/>
    </row>
    <row r="62" spans="4:4" x14ac:dyDescent="0.35">
      <c r="D62" s="6"/>
    </row>
    <row r="63" spans="4:4" x14ac:dyDescent="0.35">
      <c r="D63" s="6"/>
    </row>
    <row r="64" spans="4:4" x14ac:dyDescent="0.35">
      <c r="D64" s="6"/>
    </row>
    <row r="65" spans="4:4" x14ac:dyDescent="0.35">
      <c r="D65" s="6"/>
    </row>
    <row r="66" spans="4:4" x14ac:dyDescent="0.35">
      <c r="D66" s="6"/>
    </row>
    <row r="67" spans="4:4" x14ac:dyDescent="0.35">
      <c r="D67" s="6"/>
    </row>
    <row r="68" spans="4:4" x14ac:dyDescent="0.35">
      <c r="D68" s="6"/>
    </row>
    <row r="69" spans="4:4" x14ac:dyDescent="0.35">
      <c r="D69" s="6"/>
    </row>
    <row r="70" spans="4:4" x14ac:dyDescent="0.35">
      <c r="D70" s="6"/>
    </row>
    <row r="71" spans="4:4" x14ac:dyDescent="0.35">
      <c r="D71" s="6"/>
    </row>
    <row r="72" spans="4:4" x14ac:dyDescent="0.35">
      <c r="D72" s="6"/>
    </row>
    <row r="73" spans="4:4" x14ac:dyDescent="0.35">
      <c r="D73" s="6"/>
    </row>
    <row r="74" spans="4:4" x14ac:dyDescent="0.35">
      <c r="D74" s="6"/>
    </row>
    <row r="75" spans="4:4" x14ac:dyDescent="0.35">
      <c r="D75" s="6"/>
    </row>
    <row r="76" spans="4:4" x14ac:dyDescent="0.35">
      <c r="D76" s="6"/>
    </row>
    <row r="77" spans="4:4" x14ac:dyDescent="0.35">
      <c r="D77" s="6"/>
    </row>
    <row r="78" spans="4:4" x14ac:dyDescent="0.35">
      <c r="D78" s="6"/>
    </row>
    <row r="79" spans="4:4" x14ac:dyDescent="0.35">
      <c r="D79" s="6"/>
    </row>
    <row r="80" spans="4:4" x14ac:dyDescent="0.35">
      <c r="D80" s="6"/>
    </row>
    <row r="81" spans="4:4" x14ac:dyDescent="0.35">
      <c r="D81" s="6"/>
    </row>
    <row r="82" spans="4:4" x14ac:dyDescent="0.35">
      <c r="D82" s="6"/>
    </row>
    <row r="83" spans="4:4" x14ac:dyDescent="0.35">
      <c r="D83" s="6"/>
    </row>
    <row r="84" spans="4:4" x14ac:dyDescent="0.35">
      <c r="D84" s="6"/>
    </row>
    <row r="85" spans="4:4" x14ac:dyDescent="0.35">
      <c r="D85" s="6"/>
    </row>
    <row r="86" spans="4:4" x14ac:dyDescent="0.35">
      <c r="D86" s="6"/>
    </row>
    <row r="87" spans="4:4" x14ac:dyDescent="0.35">
      <c r="D87" s="6"/>
    </row>
    <row r="88" spans="4:4" x14ac:dyDescent="0.35">
      <c r="D88"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56e7443-c358-4df7-8213-8aed28d2bde7">
      <Terms xmlns="http://schemas.microsoft.com/office/infopath/2007/PartnerControls"/>
    </lcf76f155ced4ddcb4097134ff3c332f>
    <CurrentVersion xmlns="656e7443-c358-4df7-8213-8aed28d2bde7">01</CurrentVersion>
    <TaxCatchAll xmlns="1c0475b7-e13a-4ffc-a804-5d593136235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CC9BCDAD3C314A879A7011E5BC489F" ma:contentTypeVersion="17" ma:contentTypeDescription="Create a new document." ma:contentTypeScope="" ma:versionID="3a3a82e96d57f4156e9aec6d0c76aeed">
  <xsd:schema xmlns:xsd="http://www.w3.org/2001/XMLSchema" xmlns:xs="http://www.w3.org/2001/XMLSchema" xmlns:p="http://schemas.microsoft.com/office/2006/metadata/properties" xmlns:ns2="1c0475b7-e13a-4ffc-a804-5d5931362357" xmlns:ns3="656e7443-c358-4df7-8213-8aed28d2bde7" targetNamespace="http://schemas.microsoft.com/office/2006/metadata/properties" ma:root="true" ma:fieldsID="22569b0d27b5e6ba229c8b9f4b09b608" ns2:_="" ns3:_="">
    <xsd:import namespace="1c0475b7-e13a-4ffc-a804-5d5931362357"/>
    <xsd:import namespace="656e7443-c358-4df7-8213-8aed28d2bd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CurrentVersion"/>
                <xsd:element ref="ns3:MediaServiceObjectDetectorVersions" minOccurs="0"/>
                <xsd:element ref="ns3:MediaServiceGenerationTime" minOccurs="0"/>
                <xsd:element ref="ns3:MediaServiceEventHashCode"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0475b7-e13a-4ffc-a804-5d5931362357" elementFormDefault="qualified">
    <xsd:import namespace="http://schemas.microsoft.com/office/2006/documentManagement/types"/>
    <xsd:import namespace="http://schemas.microsoft.com/office/infopath/2007/PartnerControls"/>
    <xsd:element name="SharedWithUsers" ma:index="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ac663c41-3727-4e6b-ad5a-9cadca425405}" ma:internalName="TaxCatchAll" ma:showField="CatchAllData" ma:web="1c0475b7-e13a-4ffc-a804-5d593136235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6e7443-c358-4df7-8213-8aed28d2bde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CurrentVersion" ma:index="14" ma:displayName="Current Version" ma:format="Dropdown" ma:internalName="CurrentVers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871f771-ab78-46b7-810c-7667649bb902"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6 Z F n V 8 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D p k W d 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6 Z F n V y i K R 7 g O A A A A E Q A A A B M A H A B G b 3 J t d W x h c y 9 T Z W N 0 a W 9 u M S 5 t I K I Y A C i g F A A A A A A A A A A A A A A A A A A A A A A A A A A A A C t O T S 7 J z M 9 T C I b Q h t Y A U E s B A i 0 A F A A C A A g A 6 Z F n V 8 4 e l 8 e j A A A A 9 g A A A B I A A A A A A A A A A A A A A A A A A A A A A E N v b m Z p Z y 9 Q Y W N r Y W d l L n h t b F B L A Q I t A B Q A A g A I A O m R Z 1 c P y u m r p A A A A O k A A A A T A A A A A A A A A A A A A A A A A O 8 A A A B b Q 2 9 u d G V u d F 9 U e X B l c 1 0 u e G 1 s U E s B A i 0 A F A A C A A g A 6 Z F n V 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R s f p S s F y 5 J j u v 2 7 O U 5 + e A A A A A A A g A A A A A A A 2 Y A A M A A A A A Q A A A A s 7 p H M S 2 2 W b 7 x W 2 2 o 2 t I S + A A A A A A E g A A A o A A A A B A A A A C i u j k k J e O z v f Q x 8 z y F 9 s q 6 U A A A A G 8 + 7 r o F I 9 Z Y t K p 2 7 U 6 e y c k a k K x 6 g U y H i k A H r y + N v 3 o 1 s O b N s i m Y h L C J y e U n / D d F p + O C w o y f F y R G Y x L t q l 7 E T 8 l A p H E n p M d / p t I t 4 s a Y R p j d F A A A A C k l b H 0 + s k i J W q k 8 i p R p p C E 3 S 2 b p < / D a t a M a s h u p > 
</file>

<file path=customXml/itemProps1.xml><?xml version="1.0" encoding="utf-8"?>
<ds:datastoreItem xmlns:ds="http://schemas.openxmlformats.org/officeDocument/2006/customXml" ds:itemID="{9D6EC672-BFD5-4C6E-B5D6-1AFABDA3ECD6}">
  <ds:schemaRefs>
    <ds:schemaRef ds:uri="http://schemas.microsoft.com/office/2006/metadata/properties"/>
    <ds:schemaRef ds:uri="http://schemas.microsoft.com/office/infopath/2007/PartnerControls"/>
    <ds:schemaRef ds:uri="656e7443-c358-4df7-8213-8aed28d2bde7"/>
    <ds:schemaRef ds:uri="1c0475b7-e13a-4ffc-a804-5d5931362357"/>
  </ds:schemaRefs>
</ds:datastoreItem>
</file>

<file path=customXml/itemProps2.xml><?xml version="1.0" encoding="utf-8"?>
<ds:datastoreItem xmlns:ds="http://schemas.openxmlformats.org/officeDocument/2006/customXml" ds:itemID="{FAB52D5E-7674-4002-A423-411C4F0E7778}">
  <ds:schemaRefs>
    <ds:schemaRef ds:uri="http://schemas.microsoft.com/sharepoint/v3/contenttype/forms"/>
  </ds:schemaRefs>
</ds:datastoreItem>
</file>

<file path=customXml/itemProps3.xml><?xml version="1.0" encoding="utf-8"?>
<ds:datastoreItem xmlns:ds="http://schemas.openxmlformats.org/officeDocument/2006/customXml" ds:itemID="{97B2AD12-7925-487F-837B-78145A1593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0475b7-e13a-4ffc-a804-5d5931362357"/>
    <ds:schemaRef ds:uri="656e7443-c358-4df7-8213-8aed28d2b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4025CFF-42D4-40A6-B4D8-9694E7DE4000}">
  <ds:schemaRefs>
    <ds:schemaRef ds:uri="http://schemas.microsoft.com/DataMashup"/>
  </ds:schemaRefs>
</ds:datastoreItem>
</file>

<file path=docMetadata/LabelInfo.xml><?xml version="1.0" encoding="utf-8"?>
<clbl:labelList xmlns:clbl="http://schemas.microsoft.com/office/2020/mipLabelMetadata">
  <clbl:label id="{4a38a6d0-eeb4-4de8-bcf1-00f03c6986db}" enabled="1" method="Privileged" siteId="{102d0191-eeae-4761-b1cb-1a83e86ef44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and Tips</vt:lpstr>
      <vt:lpstr>Scorecard</vt:lpstr>
      <vt:lpstr>Criteria (General Conformity)</vt:lpstr>
      <vt:lpstr>Terms and Definitions</vt:lpstr>
      <vt:lpstr>Appointed Personnel Duties</vt:lpstr>
      <vt:lpstr>2.0 Summary of Changes</vt:lpstr>
      <vt:lpstr>Calculations</vt:lpstr>
    </vt:vector>
  </TitlesOfParts>
  <Manager/>
  <Company>Defense Counterintelligence Security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Crabtree, Misty, CIV, DCSA</dc:creator>
  <cp:keywords/>
  <dc:description/>
  <cp:lastModifiedBy>Crabtree, Misty L CIV DCSA IS (USA)</cp:lastModifiedBy>
  <cp:revision/>
  <cp:lastPrinted>2026-04-15T20:58:02Z</cp:lastPrinted>
  <dcterms:created xsi:type="dcterms:W3CDTF">2023-09-29T00:41:30Z</dcterms:created>
  <dcterms:modified xsi:type="dcterms:W3CDTF">2026-06-26T16:05:05Z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0x010100A5CC9BCDAD3C314A879A7011E5BC489F</vt:lpwstr>
  </property>
  <property fmtid="{D5CDD505-2E9C-101B-9397-08002B2CF9AE}" pid="3" name="MediaServiceImageTags">
    <vt:lpwstr/>
  </property>
</Properties>
</file>